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ämäTyökirja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ristian.nokelainen\Downloads\"/>
    </mc:Choice>
  </mc:AlternateContent>
  <xr:revisionPtr revIDLastSave="0" documentId="8_{53FFAA57-A253-413F-9934-9947AC40DB58}" xr6:coauthVersionLast="47" xr6:coauthVersionMax="47" xr10:uidLastSave="{00000000-0000-0000-0000-000000000000}"/>
  <bookViews>
    <workbookView xWindow="-110" yWindow="-110" windowWidth="38620" windowHeight="21220" activeTab="1" xr2:uid="{00000000-000D-0000-FFFF-FFFF00000000}"/>
  </bookViews>
  <sheets>
    <sheet name="Täyttöohje" sheetId="7" r:id="rId1"/>
    <sheet name="Liittymislomake" sheetId="1" r:id="rId2"/>
    <sheet name="Asioinnit" sheetId="4" r:id="rId3"/>
    <sheet name="Organisaatiot" sheetId="2" r:id="rId4"/>
    <sheet name="Alueet" sheetId="11" r:id="rId5"/>
    <sheet name="Laskenta" sheetId="12" r:id="rId6"/>
    <sheet name="Tiedot" sheetId="20" r:id="rId7"/>
  </sheets>
  <definedNames>
    <definedName name="_xlnm._FilterDatabase" localSheetId="4" hidden="1">Alueet!$A$1:$E$294</definedName>
    <definedName name="_xlnm._FilterDatabase" localSheetId="2" hidden="1">Asioinnit!#REF!</definedName>
    <definedName name="_xlcn.WorksheetConnection_LaskentaE29H301" hidden="1">Laskenta!$I$2:$L$3</definedName>
    <definedName name="_xlcn.WorksheetConnection_LiittymislomakeA37D3461" hidden="1">Liittymislomake!$A$38:$D$347</definedName>
    <definedName name="_xlcn.WorksheetConnection_LV_liittymislomake_alueelliset_toimijat.xlsxtauluAlueet1" hidden="1">tauluAlueet[]</definedName>
    <definedName name="_xlcn.WorksheetConnection_LV_liittymislomake_alueelliset_toimijat.xlsxtauluAsiointitiedot1" hidden="1">tauluAsiointitiedot[]</definedName>
    <definedName name="_xlcn.WorksheetConnection_LV_liittymislomake_alueelliset_toimijat.xlsxTaulukko221" hidden="1">Liittymislomake!$A$38:$D$347</definedName>
    <definedName name="_xlcn.WorksheetConnection_LV_liittymislomake_alueelliset_toimijat.xlsxTaulukko31" hidden="1">Taulukko3[]</definedName>
    <definedName name="_xlcn.WorksheetConnection_LV_liittymislomake_alueelliset_toimijat.xlsxtauluKäyttöönotettavatAsioinnit1" hidden="1">tauluKäyttöönotettavatAsioinnit[]</definedName>
    <definedName name="Asiointi">tauluAsiointitiedot[Asiointi]</definedName>
    <definedName name="AsiointiViranomaisittain">tauluAsiointitiedot[#Headers]</definedName>
    <definedName name="Organisaatiotyyppi">Organisaatiot!$A$1:$C$1</definedName>
    <definedName name="Pelastuslaitos">tauluPelastuslaitos[Pelastuslaitos]</definedName>
    <definedName name="Poliisilaitos">tauluPoliisilaitos[Poliisilaitos]</definedName>
    <definedName name="Sairaanhoitopiiri">tauluSairaanhoitopiiri[Sairaanhoitopiiri]</definedName>
    <definedName name="Tunniste">tauluAsiointitiedot[Käyttöönotettavan asioinnin tekninen tunniste]</definedName>
    <definedName name="Viranomainen">tauluAsiointitiedot[Viranomainen]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uluKäyttöönotettavatAsioinnit" name="tauluKäyttöönotettavatAsioinnit" connection="WorksheetConnection_LV_liittymislomake_alueelliset_toimijat.xlsx!tauluKäyttöönotettavatAsioinnit"/>
          <x15:modelTable id="Taulukko3" name="Kunta-aluetiedot" connection="WorksheetConnection_LV_liittymislomake_alueelliset_toimijat.xlsx!Taulukko3"/>
          <x15:modelTable id="Taulukko22" name="tauluValitutAsioinnit" connection="WorksheetConnection_LV_liittymislomake_alueelliset_toimijat.xlsx!Taulukko22"/>
          <x15:modelTable id="tauluAsiointitiedot" name="tauluAsiointitiedot" connection="WorksheetConnection_LV_liittymislomake_alueelliset_toimijat.xlsx!tauluAsiointitiedot"/>
          <x15:modelTable id="tauluAlueet" name="tauluAlueet" connection="WorksheetConnection_LV_liittymislomake_alueelliset_toimijat.xlsx!tauluAlueet"/>
          <x15:modelTable id="Alue 1" name="Asiointitiedot" connection="WorksheetConnection_Liittymislomake!$A$37:$D$346"/>
          <x15:modelTable id="Alue" name="Organisaatiotiedot" connection="WorksheetConnection_Laskenta!$E$29:$H$3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2" l="1"/>
  <c r="P35" i="12"/>
  <c r="P39" i="12"/>
  <c r="P42" i="12"/>
  <c r="P43" i="12"/>
  <c r="P48" i="12"/>
  <c r="P51" i="12"/>
  <c r="P55" i="12"/>
  <c r="P58" i="12"/>
  <c r="P59" i="12"/>
  <c r="P64" i="12"/>
  <c r="P67" i="12"/>
  <c r="P71" i="12"/>
  <c r="P74" i="12"/>
  <c r="P75" i="12"/>
  <c r="P80" i="12"/>
  <c r="P83" i="12"/>
  <c r="P87" i="12"/>
  <c r="P90" i="12"/>
  <c r="P91" i="12"/>
  <c r="P96" i="12"/>
  <c r="P99" i="12"/>
  <c r="P103" i="12"/>
  <c r="P106" i="12"/>
  <c r="P107" i="12"/>
  <c r="P112" i="12"/>
  <c r="P115" i="12"/>
  <c r="P119" i="12"/>
  <c r="P122" i="12"/>
  <c r="P123" i="12"/>
  <c r="P128" i="12"/>
  <c r="P131" i="12"/>
  <c r="P135" i="12"/>
  <c r="P138" i="12"/>
  <c r="P139" i="12"/>
  <c r="P144" i="12"/>
  <c r="P147" i="12"/>
  <c r="P151" i="12"/>
  <c r="P154" i="12"/>
  <c r="P155" i="12"/>
  <c r="P160" i="12"/>
  <c r="P163" i="12"/>
  <c r="P167" i="12"/>
  <c r="P170" i="12"/>
  <c r="P171" i="12"/>
  <c r="P176" i="12"/>
  <c r="P179" i="12"/>
  <c r="P183" i="12"/>
  <c r="P186" i="12"/>
  <c r="P187" i="12"/>
  <c r="P192" i="12"/>
  <c r="P195" i="12"/>
  <c r="P199" i="12"/>
  <c r="P202" i="12"/>
  <c r="P203" i="12"/>
  <c r="P208" i="12"/>
  <c r="P211" i="12"/>
  <c r="P215" i="12"/>
  <c r="P218" i="12"/>
  <c r="P219" i="12"/>
  <c r="P224" i="12"/>
  <c r="P227" i="12"/>
  <c r="P231" i="12"/>
  <c r="P234" i="12"/>
  <c r="P235" i="12"/>
  <c r="P240" i="12"/>
  <c r="P243" i="12"/>
  <c r="P247" i="12"/>
  <c r="P250" i="12"/>
  <c r="P251" i="12"/>
  <c r="P256" i="12"/>
  <c r="P259" i="12"/>
  <c r="P263" i="12"/>
  <c r="P266" i="12"/>
  <c r="P267" i="12"/>
  <c r="P272" i="12"/>
  <c r="P275" i="12"/>
  <c r="P279" i="12"/>
  <c r="P282" i="12"/>
  <c r="P283" i="12"/>
  <c r="P288" i="12"/>
  <c r="P291" i="12"/>
  <c r="P295" i="12"/>
  <c r="P298" i="12"/>
  <c r="P299" i="12"/>
  <c r="P304" i="12"/>
  <c r="P307" i="12"/>
  <c r="P311" i="12"/>
  <c r="P4" i="12"/>
  <c r="P7" i="12"/>
  <c r="P8" i="12"/>
  <c r="P12" i="12"/>
  <c r="P15" i="12"/>
  <c r="P18" i="12"/>
  <c r="P19" i="12"/>
  <c r="P21" i="12"/>
  <c r="P23" i="12"/>
  <c r="P28" i="12"/>
  <c r="Q10" i="12"/>
  <c r="Q4" i="12"/>
  <c r="R4" i="12"/>
  <c r="S4" i="12"/>
  <c r="Q5" i="12"/>
  <c r="R5" i="12"/>
  <c r="S5" i="12"/>
  <c r="P5" i="12" s="1"/>
  <c r="Q6" i="12"/>
  <c r="R6" i="12"/>
  <c r="S6" i="12"/>
  <c r="P6" i="12" s="1"/>
  <c r="Q7" i="12"/>
  <c r="R7" i="12"/>
  <c r="S7" i="12"/>
  <c r="Q8" i="12"/>
  <c r="R8" i="12"/>
  <c r="S8" i="12"/>
  <c r="Q9" i="12"/>
  <c r="R9" i="12"/>
  <c r="S9" i="12"/>
  <c r="P9" i="12" s="1"/>
  <c r="R10" i="12"/>
  <c r="S10" i="12"/>
  <c r="P10" i="12" s="1"/>
  <c r="Q11" i="12"/>
  <c r="R11" i="12"/>
  <c r="S11" i="12"/>
  <c r="P11" i="12" s="1"/>
  <c r="Q12" i="12"/>
  <c r="R12" i="12"/>
  <c r="S12" i="12"/>
  <c r="Q13" i="12"/>
  <c r="R13" i="12"/>
  <c r="S13" i="12"/>
  <c r="P13" i="12" s="1"/>
  <c r="Q14" i="12"/>
  <c r="R14" i="12"/>
  <c r="S14" i="12"/>
  <c r="P14" i="12" s="1"/>
  <c r="Q15" i="12"/>
  <c r="R15" i="12"/>
  <c r="S15" i="12"/>
  <c r="Q16" i="12"/>
  <c r="R16" i="12"/>
  <c r="S16" i="12"/>
  <c r="P16" i="12" s="1"/>
  <c r="Q17" i="12"/>
  <c r="R17" i="12"/>
  <c r="S17" i="12"/>
  <c r="P17" i="12" s="1"/>
  <c r="Q18" i="12"/>
  <c r="R18" i="12"/>
  <c r="S18" i="12"/>
  <c r="Q19" i="12"/>
  <c r="R19" i="12"/>
  <c r="S19" i="12"/>
  <c r="Q20" i="12"/>
  <c r="R20" i="12"/>
  <c r="S20" i="12"/>
  <c r="P20" i="12" s="1"/>
  <c r="Q21" i="12"/>
  <c r="R21" i="12"/>
  <c r="S21" i="12"/>
  <c r="Q22" i="12"/>
  <c r="R22" i="12"/>
  <c r="S22" i="12"/>
  <c r="P22" i="12" s="1"/>
  <c r="Q23" i="12"/>
  <c r="R23" i="12"/>
  <c r="S23" i="12"/>
  <c r="Q24" i="12"/>
  <c r="R24" i="12"/>
  <c r="S24" i="12"/>
  <c r="P24" i="12" s="1"/>
  <c r="Q25" i="12"/>
  <c r="R25" i="12"/>
  <c r="S25" i="12"/>
  <c r="P25" i="12" s="1"/>
  <c r="Q26" i="12"/>
  <c r="R26" i="12"/>
  <c r="S26" i="12"/>
  <c r="P26" i="12" s="1"/>
  <c r="Q27" i="12"/>
  <c r="R27" i="12"/>
  <c r="S27" i="12"/>
  <c r="P27" i="12" s="1"/>
  <c r="Q28" i="12"/>
  <c r="R28" i="12"/>
  <c r="S28" i="12"/>
  <c r="Q29" i="12"/>
  <c r="R29" i="12"/>
  <c r="S29" i="12"/>
  <c r="P29" i="12" s="1"/>
  <c r="Q30" i="12"/>
  <c r="R30" i="12"/>
  <c r="S30" i="12"/>
  <c r="P30" i="12" s="1"/>
  <c r="Q31" i="12"/>
  <c r="R31" i="12"/>
  <c r="S31" i="12"/>
  <c r="P31" i="12" s="1"/>
  <c r="Q32" i="12"/>
  <c r="R32" i="12"/>
  <c r="S32" i="12"/>
  <c r="Q33" i="12"/>
  <c r="R33" i="12"/>
  <c r="S33" i="12"/>
  <c r="P33" i="12" s="1"/>
  <c r="Q34" i="12"/>
  <c r="R34" i="12"/>
  <c r="S34" i="12"/>
  <c r="P34" i="12" s="1"/>
  <c r="Q35" i="12"/>
  <c r="R35" i="12"/>
  <c r="S35" i="12"/>
  <c r="Q36" i="12"/>
  <c r="R36" i="12"/>
  <c r="S36" i="12"/>
  <c r="P36" i="12" s="1"/>
  <c r="Q37" i="12"/>
  <c r="R37" i="12"/>
  <c r="S37" i="12"/>
  <c r="P37" i="12" s="1"/>
  <c r="Q38" i="12"/>
  <c r="R38" i="12"/>
  <c r="S38" i="12"/>
  <c r="P38" i="12" s="1"/>
  <c r="Q39" i="12"/>
  <c r="R39" i="12"/>
  <c r="S39" i="12"/>
  <c r="Q40" i="12"/>
  <c r="R40" i="12"/>
  <c r="S40" i="12"/>
  <c r="P40" i="12" s="1"/>
  <c r="Q41" i="12"/>
  <c r="R41" i="12"/>
  <c r="S41" i="12"/>
  <c r="P41" i="12" s="1"/>
  <c r="Q42" i="12"/>
  <c r="R42" i="12"/>
  <c r="S42" i="12"/>
  <c r="Q43" i="12"/>
  <c r="R43" i="12"/>
  <c r="S43" i="12"/>
  <c r="Q44" i="12"/>
  <c r="R44" i="12"/>
  <c r="S44" i="12"/>
  <c r="P44" i="12" s="1"/>
  <c r="Q45" i="12"/>
  <c r="R45" i="12"/>
  <c r="S45" i="12"/>
  <c r="P45" i="12" s="1"/>
  <c r="Q46" i="12"/>
  <c r="R46" i="12"/>
  <c r="S46" i="12"/>
  <c r="P46" i="12" s="1"/>
  <c r="Q47" i="12"/>
  <c r="R47" i="12"/>
  <c r="S47" i="12"/>
  <c r="P47" i="12" s="1"/>
  <c r="Q48" i="12"/>
  <c r="R48" i="12"/>
  <c r="S48" i="12"/>
  <c r="Q49" i="12"/>
  <c r="R49" i="12"/>
  <c r="S49" i="12"/>
  <c r="P49" i="12" s="1"/>
  <c r="Q50" i="12"/>
  <c r="R50" i="12"/>
  <c r="S50" i="12"/>
  <c r="P50" i="12" s="1"/>
  <c r="Q51" i="12"/>
  <c r="R51" i="12"/>
  <c r="S51" i="12"/>
  <c r="Q52" i="12"/>
  <c r="R52" i="12"/>
  <c r="S52" i="12"/>
  <c r="P52" i="12" s="1"/>
  <c r="Q53" i="12"/>
  <c r="R53" i="12"/>
  <c r="S53" i="12"/>
  <c r="P53" i="12" s="1"/>
  <c r="Q54" i="12"/>
  <c r="R54" i="12"/>
  <c r="S54" i="12"/>
  <c r="P54" i="12" s="1"/>
  <c r="Q55" i="12"/>
  <c r="R55" i="12"/>
  <c r="S55" i="12"/>
  <c r="Q56" i="12"/>
  <c r="R56" i="12"/>
  <c r="S56" i="12"/>
  <c r="P56" i="12" s="1"/>
  <c r="Q57" i="12"/>
  <c r="R57" i="12"/>
  <c r="S57" i="12"/>
  <c r="P57" i="12" s="1"/>
  <c r="Q58" i="12"/>
  <c r="R58" i="12"/>
  <c r="S58" i="12"/>
  <c r="Q59" i="12"/>
  <c r="R59" i="12"/>
  <c r="S59" i="12"/>
  <c r="Q60" i="12"/>
  <c r="R60" i="12"/>
  <c r="S60" i="12"/>
  <c r="P60" i="12" s="1"/>
  <c r="Q61" i="12"/>
  <c r="R61" i="12"/>
  <c r="S61" i="12"/>
  <c r="P61" i="12" s="1"/>
  <c r="Q62" i="12"/>
  <c r="R62" i="12"/>
  <c r="S62" i="12"/>
  <c r="P62" i="12" s="1"/>
  <c r="Q63" i="12"/>
  <c r="R63" i="12"/>
  <c r="S63" i="12"/>
  <c r="P63" i="12" s="1"/>
  <c r="Q64" i="12"/>
  <c r="R64" i="12"/>
  <c r="S64" i="12"/>
  <c r="Q65" i="12"/>
  <c r="R65" i="12"/>
  <c r="S65" i="12"/>
  <c r="P65" i="12" s="1"/>
  <c r="Q66" i="12"/>
  <c r="R66" i="12"/>
  <c r="S66" i="12"/>
  <c r="P66" i="12" s="1"/>
  <c r="Q67" i="12"/>
  <c r="R67" i="12"/>
  <c r="S67" i="12"/>
  <c r="Q68" i="12"/>
  <c r="R68" i="12"/>
  <c r="S68" i="12"/>
  <c r="P68" i="12" s="1"/>
  <c r="Q69" i="12"/>
  <c r="R69" i="12"/>
  <c r="S69" i="12"/>
  <c r="P69" i="12" s="1"/>
  <c r="Q70" i="12"/>
  <c r="R70" i="12"/>
  <c r="S70" i="12"/>
  <c r="P70" i="12" s="1"/>
  <c r="Q71" i="12"/>
  <c r="R71" i="12"/>
  <c r="S71" i="12"/>
  <c r="Q72" i="12"/>
  <c r="R72" i="12"/>
  <c r="S72" i="12"/>
  <c r="P72" i="12" s="1"/>
  <c r="Q73" i="12"/>
  <c r="R73" i="12"/>
  <c r="S73" i="12"/>
  <c r="P73" i="12" s="1"/>
  <c r="Q74" i="12"/>
  <c r="R74" i="12"/>
  <c r="S74" i="12"/>
  <c r="Q75" i="12"/>
  <c r="R75" i="12"/>
  <c r="S75" i="12"/>
  <c r="Q76" i="12"/>
  <c r="R76" i="12"/>
  <c r="S76" i="12"/>
  <c r="P76" i="12" s="1"/>
  <c r="Q77" i="12"/>
  <c r="R77" i="12"/>
  <c r="S77" i="12"/>
  <c r="P77" i="12" s="1"/>
  <c r="Q78" i="12"/>
  <c r="R78" i="12"/>
  <c r="S78" i="12"/>
  <c r="P78" i="12" s="1"/>
  <c r="Q79" i="12"/>
  <c r="R79" i="12"/>
  <c r="S79" i="12"/>
  <c r="P79" i="12" s="1"/>
  <c r="Q80" i="12"/>
  <c r="R80" i="12"/>
  <c r="S80" i="12"/>
  <c r="Q81" i="12"/>
  <c r="R81" i="12"/>
  <c r="S81" i="12"/>
  <c r="P81" i="12" s="1"/>
  <c r="Q82" i="12"/>
  <c r="R82" i="12"/>
  <c r="S82" i="12"/>
  <c r="P82" i="12" s="1"/>
  <c r="Q83" i="12"/>
  <c r="R83" i="12"/>
  <c r="S83" i="12"/>
  <c r="Q84" i="12"/>
  <c r="R84" i="12"/>
  <c r="S84" i="12"/>
  <c r="P84" i="12" s="1"/>
  <c r="Q85" i="12"/>
  <c r="R85" i="12"/>
  <c r="S85" i="12"/>
  <c r="P85" i="12" s="1"/>
  <c r="Q86" i="12"/>
  <c r="R86" i="12"/>
  <c r="S86" i="12"/>
  <c r="P86" i="12" s="1"/>
  <c r="Q87" i="12"/>
  <c r="R87" i="12"/>
  <c r="S87" i="12"/>
  <c r="Q88" i="12"/>
  <c r="R88" i="12"/>
  <c r="S88" i="12"/>
  <c r="P88" i="12" s="1"/>
  <c r="Q89" i="12"/>
  <c r="R89" i="12"/>
  <c r="S89" i="12"/>
  <c r="P89" i="12" s="1"/>
  <c r="Q90" i="12"/>
  <c r="R90" i="12"/>
  <c r="S90" i="12"/>
  <c r="Q91" i="12"/>
  <c r="R91" i="12"/>
  <c r="S91" i="12"/>
  <c r="Q92" i="12"/>
  <c r="R92" i="12"/>
  <c r="S92" i="12"/>
  <c r="P92" i="12" s="1"/>
  <c r="Q93" i="12"/>
  <c r="R93" i="12"/>
  <c r="S93" i="12"/>
  <c r="P93" i="12" s="1"/>
  <c r="Q94" i="12"/>
  <c r="R94" i="12"/>
  <c r="S94" i="12"/>
  <c r="P94" i="12" s="1"/>
  <c r="Q95" i="12"/>
  <c r="R95" i="12"/>
  <c r="S95" i="12"/>
  <c r="P95" i="12" s="1"/>
  <c r="Q96" i="12"/>
  <c r="R96" i="12"/>
  <c r="S96" i="12"/>
  <c r="Q97" i="12"/>
  <c r="R97" i="12"/>
  <c r="S97" i="12"/>
  <c r="P97" i="12" s="1"/>
  <c r="Q98" i="12"/>
  <c r="R98" i="12"/>
  <c r="S98" i="12"/>
  <c r="P98" i="12" s="1"/>
  <c r="Q99" i="12"/>
  <c r="R99" i="12"/>
  <c r="S99" i="12"/>
  <c r="Q100" i="12"/>
  <c r="R100" i="12"/>
  <c r="S100" i="12"/>
  <c r="P100" i="12" s="1"/>
  <c r="Q101" i="12"/>
  <c r="R101" i="12"/>
  <c r="S101" i="12"/>
  <c r="P101" i="12" s="1"/>
  <c r="Q102" i="12"/>
  <c r="R102" i="12"/>
  <c r="S102" i="12"/>
  <c r="P102" i="12" s="1"/>
  <c r="Q103" i="12"/>
  <c r="R103" i="12"/>
  <c r="S103" i="12"/>
  <c r="Q104" i="12"/>
  <c r="R104" i="12"/>
  <c r="S104" i="12"/>
  <c r="P104" i="12" s="1"/>
  <c r="Q105" i="12"/>
  <c r="R105" i="12"/>
  <c r="S105" i="12"/>
  <c r="P105" i="12" s="1"/>
  <c r="Q106" i="12"/>
  <c r="R106" i="12"/>
  <c r="S106" i="12"/>
  <c r="Q107" i="12"/>
  <c r="R107" i="12"/>
  <c r="S107" i="12"/>
  <c r="Q108" i="12"/>
  <c r="R108" i="12"/>
  <c r="S108" i="12"/>
  <c r="P108" i="12" s="1"/>
  <c r="Q109" i="12"/>
  <c r="R109" i="12"/>
  <c r="S109" i="12"/>
  <c r="P109" i="12" s="1"/>
  <c r="Q110" i="12"/>
  <c r="R110" i="12"/>
  <c r="S110" i="12"/>
  <c r="P110" i="12" s="1"/>
  <c r="Q111" i="12"/>
  <c r="R111" i="12"/>
  <c r="S111" i="12"/>
  <c r="P111" i="12" s="1"/>
  <c r="Q112" i="12"/>
  <c r="R112" i="12"/>
  <c r="S112" i="12"/>
  <c r="Q113" i="12"/>
  <c r="R113" i="12"/>
  <c r="S113" i="12"/>
  <c r="P113" i="12" s="1"/>
  <c r="Q114" i="12"/>
  <c r="R114" i="12"/>
  <c r="S114" i="12"/>
  <c r="P114" i="12" s="1"/>
  <c r="Q115" i="12"/>
  <c r="R115" i="12"/>
  <c r="S115" i="12"/>
  <c r="Q116" i="12"/>
  <c r="R116" i="12"/>
  <c r="S116" i="12"/>
  <c r="P116" i="12" s="1"/>
  <c r="Q117" i="12"/>
  <c r="R117" i="12"/>
  <c r="S117" i="12"/>
  <c r="P117" i="12" s="1"/>
  <c r="Q118" i="12"/>
  <c r="R118" i="12"/>
  <c r="S118" i="12"/>
  <c r="P118" i="12" s="1"/>
  <c r="Q119" i="12"/>
  <c r="R119" i="12"/>
  <c r="S119" i="12"/>
  <c r="Q120" i="12"/>
  <c r="R120" i="12"/>
  <c r="S120" i="12"/>
  <c r="P120" i="12" s="1"/>
  <c r="Q121" i="12"/>
  <c r="R121" i="12"/>
  <c r="S121" i="12"/>
  <c r="P121" i="12" s="1"/>
  <c r="Q122" i="12"/>
  <c r="R122" i="12"/>
  <c r="S122" i="12"/>
  <c r="Q123" i="12"/>
  <c r="R123" i="12"/>
  <c r="S123" i="12"/>
  <c r="Q124" i="12"/>
  <c r="R124" i="12"/>
  <c r="S124" i="12"/>
  <c r="P124" i="12" s="1"/>
  <c r="Q125" i="12"/>
  <c r="R125" i="12"/>
  <c r="S125" i="12"/>
  <c r="P125" i="12" s="1"/>
  <c r="Q126" i="12"/>
  <c r="R126" i="12"/>
  <c r="S126" i="12"/>
  <c r="P126" i="12" s="1"/>
  <c r="Q127" i="12"/>
  <c r="R127" i="12"/>
  <c r="S127" i="12"/>
  <c r="P127" i="12" s="1"/>
  <c r="Q128" i="12"/>
  <c r="R128" i="12"/>
  <c r="S128" i="12"/>
  <c r="Q129" i="12"/>
  <c r="R129" i="12"/>
  <c r="S129" i="12"/>
  <c r="P129" i="12" s="1"/>
  <c r="Q130" i="12"/>
  <c r="R130" i="12"/>
  <c r="S130" i="12"/>
  <c r="P130" i="12" s="1"/>
  <c r="Q131" i="12"/>
  <c r="R131" i="12"/>
  <c r="S131" i="12"/>
  <c r="Q132" i="12"/>
  <c r="R132" i="12"/>
  <c r="S132" i="12"/>
  <c r="P132" i="12" s="1"/>
  <c r="Q133" i="12"/>
  <c r="R133" i="12"/>
  <c r="S133" i="12"/>
  <c r="P133" i="12" s="1"/>
  <c r="Q134" i="12"/>
  <c r="R134" i="12"/>
  <c r="S134" i="12"/>
  <c r="P134" i="12" s="1"/>
  <c r="Q135" i="12"/>
  <c r="R135" i="12"/>
  <c r="S135" i="12"/>
  <c r="Q136" i="12"/>
  <c r="R136" i="12"/>
  <c r="S136" i="12"/>
  <c r="P136" i="12" s="1"/>
  <c r="Q137" i="12"/>
  <c r="R137" i="12"/>
  <c r="S137" i="12"/>
  <c r="P137" i="12" s="1"/>
  <c r="Q138" i="12"/>
  <c r="R138" i="12"/>
  <c r="S138" i="12"/>
  <c r="Q139" i="12"/>
  <c r="R139" i="12"/>
  <c r="S139" i="12"/>
  <c r="Q140" i="12"/>
  <c r="R140" i="12"/>
  <c r="S140" i="12"/>
  <c r="P140" i="12" s="1"/>
  <c r="Q141" i="12"/>
  <c r="R141" i="12"/>
  <c r="S141" i="12"/>
  <c r="P141" i="12" s="1"/>
  <c r="Q142" i="12"/>
  <c r="R142" i="12"/>
  <c r="S142" i="12"/>
  <c r="P142" i="12" s="1"/>
  <c r="Q143" i="12"/>
  <c r="R143" i="12"/>
  <c r="S143" i="12"/>
  <c r="P143" i="12" s="1"/>
  <c r="Q144" i="12"/>
  <c r="R144" i="12"/>
  <c r="S144" i="12"/>
  <c r="Q145" i="12"/>
  <c r="R145" i="12"/>
  <c r="S145" i="12"/>
  <c r="P145" i="12" s="1"/>
  <c r="Q146" i="12"/>
  <c r="R146" i="12"/>
  <c r="S146" i="12"/>
  <c r="P146" i="12" s="1"/>
  <c r="Q147" i="12"/>
  <c r="R147" i="12"/>
  <c r="S147" i="12"/>
  <c r="Q148" i="12"/>
  <c r="R148" i="12"/>
  <c r="S148" i="12"/>
  <c r="P148" i="12" s="1"/>
  <c r="Q149" i="12"/>
  <c r="R149" i="12"/>
  <c r="S149" i="12"/>
  <c r="P149" i="12" s="1"/>
  <c r="Q150" i="12"/>
  <c r="R150" i="12"/>
  <c r="S150" i="12"/>
  <c r="P150" i="12" s="1"/>
  <c r="Q151" i="12"/>
  <c r="R151" i="12"/>
  <c r="S151" i="12"/>
  <c r="Q152" i="12"/>
  <c r="R152" i="12"/>
  <c r="S152" i="12"/>
  <c r="P152" i="12" s="1"/>
  <c r="Q153" i="12"/>
  <c r="R153" i="12"/>
  <c r="S153" i="12"/>
  <c r="P153" i="12" s="1"/>
  <c r="Q154" i="12"/>
  <c r="R154" i="12"/>
  <c r="S154" i="12"/>
  <c r="Q155" i="12"/>
  <c r="R155" i="12"/>
  <c r="S155" i="12"/>
  <c r="Q156" i="12"/>
  <c r="R156" i="12"/>
  <c r="S156" i="12"/>
  <c r="P156" i="12" s="1"/>
  <c r="Q157" i="12"/>
  <c r="R157" i="12"/>
  <c r="S157" i="12"/>
  <c r="P157" i="12" s="1"/>
  <c r="Q158" i="12"/>
  <c r="R158" i="12"/>
  <c r="S158" i="12"/>
  <c r="P158" i="12" s="1"/>
  <c r="Q159" i="12"/>
  <c r="R159" i="12"/>
  <c r="S159" i="12"/>
  <c r="P159" i="12" s="1"/>
  <c r="Q160" i="12"/>
  <c r="R160" i="12"/>
  <c r="S160" i="12"/>
  <c r="Q161" i="12"/>
  <c r="R161" i="12"/>
  <c r="S161" i="12"/>
  <c r="P161" i="12" s="1"/>
  <c r="Q162" i="12"/>
  <c r="R162" i="12"/>
  <c r="S162" i="12"/>
  <c r="P162" i="12" s="1"/>
  <c r="Q163" i="12"/>
  <c r="R163" i="12"/>
  <c r="S163" i="12"/>
  <c r="Q164" i="12"/>
  <c r="R164" i="12"/>
  <c r="S164" i="12"/>
  <c r="P164" i="12" s="1"/>
  <c r="Q165" i="12"/>
  <c r="R165" i="12"/>
  <c r="S165" i="12"/>
  <c r="P165" i="12" s="1"/>
  <c r="Q166" i="12"/>
  <c r="R166" i="12"/>
  <c r="S166" i="12"/>
  <c r="P166" i="12" s="1"/>
  <c r="Q167" i="12"/>
  <c r="R167" i="12"/>
  <c r="S167" i="12"/>
  <c r="Q168" i="12"/>
  <c r="R168" i="12"/>
  <c r="S168" i="12"/>
  <c r="P168" i="12" s="1"/>
  <c r="Q169" i="12"/>
  <c r="R169" i="12"/>
  <c r="S169" i="12"/>
  <c r="P169" i="12" s="1"/>
  <c r="Q170" i="12"/>
  <c r="R170" i="12"/>
  <c r="S170" i="12"/>
  <c r="Q171" i="12"/>
  <c r="R171" i="12"/>
  <c r="S171" i="12"/>
  <c r="Q172" i="12"/>
  <c r="R172" i="12"/>
  <c r="S172" i="12"/>
  <c r="P172" i="12" s="1"/>
  <c r="Q173" i="12"/>
  <c r="R173" i="12"/>
  <c r="S173" i="12"/>
  <c r="P173" i="12" s="1"/>
  <c r="Q174" i="12"/>
  <c r="R174" i="12"/>
  <c r="S174" i="12"/>
  <c r="P174" i="12" s="1"/>
  <c r="Q175" i="12"/>
  <c r="R175" i="12"/>
  <c r="S175" i="12"/>
  <c r="P175" i="12" s="1"/>
  <c r="Q176" i="12"/>
  <c r="R176" i="12"/>
  <c r="S176" i="12"/>
  <c r="Q177" i="12"/>
  <c r="R177" i="12"/>
  <c r="S177" i="12"/>
  <c r="P177" i="12" s="1"/>
  <c r="Q178" i="12"/>
  <c r="R178" i="12"/>
  <c r="S178" i="12"/>
  <c r="P178" i="12" s="1"/>
  <c r="Q179" i="12"/>
  <c r="R179" i="12"/>
  <c r="S179" i="12"/>
  <c r="Q180" i="12"/>
  <c r="R180" i="12"/>
  <c r="S180" i="12"/>
  <c r="P180" i="12" s="1"/>
  <c r="Q181" i="12"/>
  <c r="R181" i="12"/>
  <c r="S181" i="12"/>
  <c r="P181" i="12" s="1"/>
  <c r="Q182" i="12"/>
  <c r="R182" i="12"/>
  <c r="S182" i="12"/>
  <c r="P182" i="12" s="1"/>
  <c r="Q183" i="12"/>
  <c r="R183" i="12"/>
  <c r="S183" i="12"/>
  <c r="Q184" i="12"/>
  <c r="R184" i="12"/>
  <c r="S184" i="12"/>
  <c r="P184" i="12" s="1"/>
  <c r="Q185" i="12"/>
  <c r="R185" i="12"/>
  <c r="S185" i="12"/>
  <c r="P185" i="12" s="1"/>
  <c r="Q186" i="12"/>
  <c r="R186" i="12"/>
  <c r="S186" i="12"/>
  <c r="Q187" i="12"/>
  <c r="R187" i="12"/>
  <c r="S187" i="12"/>
  <c r="Q188" i="12"/>
  <c r="R188" i="12"/>
  <c r="S188" i="12"/>
  <c r="P188" i="12" s="1"/>
  <c r="Q189" i="12"/>
  <c r="R189" i="12"/>
  <c r="S189" i="12"/>
  <c r="P189" i="12" s="1"/>
  <c r="Q190" i="12"/>
  <c r="R190" i="12"/>
  <c r="S190" i="12"/>
  <c r="P190" i="12" s="1"/>
  <c r="Q191" i="12"/>
  <c r="R191" i="12"/>
  <c r="S191" i="12"/>
  <c r="P191" i="12" s="1"/>
  <c r="Q192" i="12"/>
  <c r="R192" i="12"/>
  <c r="S192" i="12"/>
  <c r="Q193" i="12"/>
  <c r="R193" i="12"/>
  <c r="S193" i="12"/>
  <c r="P193" i="12" s="1"/>
  <c r="Q194" i="12"/>
  <c r="R194" i="12"/>
  <c r="S194" i="12"/>
  <c r="P194" i="12" s="1"/>
  <c r="Q195" i="12"/>
  <c r="R195" i="12"/>
  <c r="S195" i="12"/>
  <c r="Q196" i="12"/>
  <c r="R196" i="12"/>
  <c r="S196" i="12"/>
  <c r="P196" i="12" s="1"/>
  <c r="Q197" i="12"/>
  <c r="R197" i="12"/>
  <c r="S197" i="12"/>
  <c r="P197" i="12" s="1"/>
  <c r="Q198" i="12"/>
  <c r="R198" i="12"/>
  <c r="S198" i="12"/>
  <c r="P198" i="12" s="1"/>
  <c r="Q199" i="12"/>
  <c r="R199" i="12"/>
  <c r="S199" i="12"/>
  <c r="Q200" i="12"/>
  <c r="R200" i="12"/>
  <c r="S200" i="12"/>
  <c r="P200" i="12" s="1"/>
  <c r="Q201" i="12"/>
  <c r="R201" i="12"/>
  <c r="S201" i="12"/>
  <c r="P201" i="12" s="1"/>
  <c r="Q202" i="12"/>
  <c r="R202" i="12"/>
  <c r="S202" i="12"/>
  <c r="Q203" i="12"/>
  <c r="R203" i="12"/>
  <c r="S203" i="12"/>
  <c r="Q204" i="12"/>
  <c r="R204" i="12"/>
  <c r="S204" i="12"/>
  <c r="P204" i="12" s="1"/>
  <c r="Q205" i="12"/>
  <c r="R205" i="12"/>
  <c r="S205" i="12"/>
  <c r="P205" i="12" s="1"/>
  <c r="Q206" i="12"/>
  <c r="R206" i="12"/>
  <c r="S206" i="12"/>
  <c r="P206" i="12" s="1"/>
  <c r="Q207" i="12"/>
  <c r="R207" i="12"/>
  <c r="S207" i="12"/>
  <c r="P207" i="12" s="1"/>
  <c r="Q208" i="12"/>
  <c r="R208" i="12"/>
  <c r="S208" i="12"/>
  <c r="Q209" i="12"/>
  <c r="R209" i="12"/>
  <c r="S209" i="12"/>
  <c r="P209" i="12" s="1"/>
  <c r="Q210" i="12"/>
  <c r="R210" i="12"/>
  <c r="S210" i="12"/>
  <c r="P210" i="12" s="1"/>
  <c r="Q211" i="12"/>
  <c r="R211" i="12"/>
  <c r="S211" i="12"/>
  <c r="Q212" i="12"/>
  <c r="R212" i="12"/>
  <c r="S212" i="12"/>
  <c r="P212" i="12" s="1"/>
  <c r="Q213" i="12"/>
  <c r="R213" i="12"/>
  <c r="S213" i="12"/>
  <c r="P213" i="12" s="1"/>
  <c r="Q214" i="12"/>
  <c r="R214" i="12"/>
  <c r="S214" i="12"/>
  <c r="P214" i="12" s="1"/>
  <c r="Q215" i="12"/>
  <c r="R215" i="12"/>
  <c r="S215" i="12"/>
  <c r="Q216" i="12"/>
  <c r="R216" i="12"/>
  <c r="S216" i="12"/>
  <c r="P216" i="12" s="1"/>
  <c r="Q217" i="12"/>
  <c r="R217" i="12"/>
  <c r="S217" i="12"/>
  <c r="P217" i="12" s="1"/>
  <c r="Q218" i="12"/>
  <c r="R218" i="12"/>
  <c r="S218" i="12"/>
  <c r="Q219" i="12"/>
  <c r="R219" i="12"/>
  <c r="S219" i="12"/>
  <c r="Q220" i="12"/>
  <c r="R220" i="12"/>
  <c r="S220" i="12"/>
  <c r="P220" i="12" s="1"/>
  <c r="Q221" i="12"/>
  <c r="R221" i="12"/>
  <c r="S221" i="12"/>
  <c r="P221" i="12" s="1"/>
  <c r="Q222" i="12"/>
  <c r="R222" i="12"/>
  <c r="S222" i="12"/>
  <c r="P222" i="12" s="1"/>
  <c r="Q223" i="12"/>
  <c r="R223" i="12"/>
  <c r="S223" i="12"/>
  <c r="P223" i="12" s="1"/>
  <c r="Q224" i="12"/>
  <c r="R224" i="12"/>
  <c r="S224" i="12"/>
  <c r="Q225" i="12"/>
  <c r="R225" i="12"/>
  <c r="S225" i="12"/>
  <c r="P225" i="12" s="1"/>
  <c r="Q226" i="12"/>
  <c r="R226" i="12"/>
  <c r="S226" i="12"/>
  <c r="P226" i="12" s="1"/>
  <c r="Q227" i="12"/>
  <c r="R227" i="12"/>
  <c r="S227" i="12"/>
  <c r="Q228" i="12"/>
  <c r="R228" i="12"/>
  <c r="S228" i="12"/>
  <c r="P228" i="12" s="1"/>
  <c r="Q229" i="12"/>
  <c r="R229" i="12"/>
  <c r="S229" i="12"/>
  <c r="P229" i="12" s="1"/>
  <c r="Q230" i="12"/>
  <c r="R230" i="12"/>
  <c r="S230" i="12"/>
  <c r="P230" i="12" s="1"/>
  <c r="Q231" i="12"/>
  <c r="R231" i="12"/>
  <c r="S231" i="12"/>
  <c r="Q232" i="12"/>
  <c r="R232" i="12"/>
  <c r="S232" i="12"/>
  <c r="P232" i="12" s="1"/>
  <c r="Q233" i="12"/>
  <c r="R233" i="12"/>
  <c r="S233" i="12"/>
  <c r="P233" i="12" s="1"/>
  <c r="Q234" i="12"/>
  <c r="R234" i="12"/>
  <c r="S234" i="12"/>
  <c r="Q235" i="12"/>
  <c r="R235" i="12"/>
  <c r="S235" i="12"/>
  <c r="Q236" i="12"/>
  <c r="R236" i="12"/>
  <c r="S236" i="12"/>
  <c r="P236" i="12" s="1"/>
  <c r="Q237" i="12"/>
  <c r="R237" i="12"/>
  <c r="S237" i="12"/>
  <c r="P237" i="12" s="1"/>
  <c r="Q238" i="12"/>
  <c r="R238" i="12"/>
  <c r="S238" i="12"/>
  <c r="P238" i="12" s="1"/>
  <c r="Q239" i="12"/>
  <c r="R239" i="12"/>
  <c r="S239" i="12"/>
  <c r="P239" i="12" s="1"/>
  <c r="Q240" i="12"/>
  <c r="R240" i="12"/>
  <c r="S240" i="12"/>
  <c r="Q241" i="12"/>
  <c r="R241" i="12"/>
  <c r="S241" i="12"/>
  <c r="P241" i="12" s="1"/>
  <c r="Q242" i="12"/>
  <c r="R242" i="12"/>
  <c r="S242" i="12"/>
  <c r="P242" i="12" s="1"/>
  <c r="Q243" i="12"/>
  <c r="R243" i="12"/>
  <c r="S243" i="12"/>
  <c r="Q244" i="12"/>
  <c r="R244" i="12"/>
  <c r="S244" i="12"/>
  <c r="P244" i="12" s="1"/>
  <c r="Q245" i="12"/>
  <c r="R245" i="12"/>
  <c r="S245" i="12"/>
  <c r="P245" i="12" s="1"/>
  <c r="Q246" i="12"/>
  <c r="R246" i="12"/>
  <c r="S246" i="12"/>
  <c r="P246" i="12" s="1"/>
  <c r="Q247" i="12"/>
  <c r="R247" i="12"/>
  <c r="S247" i="12"/>
  <c r="Q248" i="12"/>
  <c r="R248" i="12"/>
  <c r="S248" i="12"/>
  <c r="P248" i="12" s="1"/>
  <c r="Q249" i="12"/>
  <c r="R249" i="12"/>
  <c r="S249" i="12"/>
  <c r="P249" i="12" s="1"/>
  <c r="Q250" i="12"/>
  <c r="R250" i="12"/>
  <c r="S250" i="12"/>
  <c r="Q251" i="12"/>
  <c r="R251" i="12"/>
  <c r="S251" i="12"/>
  <c r="Q252" i="12"/>
  <c r="R252" i="12"/>
  <c r="S252" i="12"/>
  <c r="P252" i="12" s="1"/>
  <c r="Q253" i="12"/>
  <c r="R253" i="12"/>
  <c r="S253" i="12"/>
  <c r="P253" i="12" s="1"/>
  <c r="Q254" i="12"/>
  <c r="R254" i="12"/>
  <c r="S254" i="12"/>
  <c r="P254" i="12" s="1"/>
  <c r="Q255" i="12"/>
  <c r="R255" i="12"/>
  <c r="S255" i="12"/>
  <c r="P255" i="12" s="1"/>
  <c r="Q256" i="12"/>
  <c r="R256" i="12"/>
  <c r="S256" i="12"/>
  <c r="Q257" i="12"/>
  <c r="R257" i="12"/>
  <c r="S257" i="12"/>
  <c r="P257" i="12" s="1"/>
  <c r="Q258" i="12"/>
  <c r="R258" i="12"/>
  <c r="S258" i="12"/>
  <c r="P258" i="12" s="1"/>
  <c r="Q259" i="12"/>
  <c r="R259" i="12"/>
  <c r="S259" i="12"/>
  <c r="Q260" i="12"/>
  <c r="R260" i="12"/>
  <c r="S260" i="12"/>
  <c r="P260" i="12" s="1"/>
  <c r="Q261" i="12"/>
  <c r="R261" i="12"/>
  <c r="S261" i="12"/>
  <c r="P261" i="12" s="1"/>
  <c r="Q262" i="12"/>
  <c r="R262" i="12"/>
  <c r="S262" i="12"/>
  <c r="P262" i="12" s="1"/>
  <c r="Q263" i="12"/>
  <c r="R263" i="12"/>
  <c r="S263" i="12"/>
  <c r="Q264" i="12"/>
  <c r="R264" i="12"/>
  <c r="S264" i="12"/>
  <c r="P264" i="12" s="1"/>
  <c r="Q265" i="12"/>
  <c r="R265" i="12"/>
  <c r="S265" i="12"/>
  <c r="P265" i="12" s="1"/>
  <c r="Q266" i="12"/>
  <c r="R266" i="12"/>
  <c r="S266" i="12"/>
  <c r="Q267" i="12"/>
  <c r="R267" i="12"/>
  <c r="S267" i="12"/>
  <c r="Q268" i="12"/>
  <c r="R268" i="12"/>
  <c r="S268" i="12"/>
  <c r="P268" i="12" s="1"/>
  <c r="Q269" i="12"/>
  <c r="R269" i="12"/>
  <c r="S269" i="12"/>
  <c r="P269" i="12" s="1"/>
  <c r="Q270" i="12"/>
  <c r="R270" i="12"/>
  <c r="S270" i="12"/>
  <c r="P270" i="12" s="1"/>
  <c r="Q271" i="12"/>
  <c r="R271" i="12"/>
  <c r="S271" i="12"/>
  <c r="P271" i="12" s="1"/>
  <c r="Q272" i="12"/>
  <c r="R272" i="12"/>
  <c r="S272" i="12"/>
  <c r="Q273" i="12"/>
  <c r="R273" i="12"/>
  <c r="S273" i="12"/>
  <c r="P273" i="12" s="1"/>
  <c r="Q274" i="12"/>
  <c r="R274" i="12"/>
  <c r="S274" i="12"/>
  <c r="P274" i="12" s="1"/>
  <c r="Q275" i="12"/>
  <c r="R275" i="12"/>
  <c r="S275" i="12"/>
  <c r="Q276" i="12"/>
  <c r="R276" i="12"/>
  <c r="S276" i="12"/>
  <c r="P276" i="12" s="1"/>
  <c r="Q277" i="12"/>
  <c r="R277" i="12"/>
  <c r="S277" i="12"/>
  <c r="P277" i="12" s="1"/>
  <c r="Q278" i="12"/>
  <c r="R278" i="12"/>
  <c r="S278" i="12"/>
  <c r="P278" i="12" s="1"/>
  <c r="Q279" i="12"/>
  <c r="R279" i="12"/>
  <c r="S279" i="12"/>
  <c r="Q280" i="12"/>
  <c r="R280" i="12"/>
  <c r="S280" i="12"/>
  <c r="P280" i="12" s="1"/>
  <c r="Q281" i="12"/>
  <c r="R281" i="12"/>
  <c r="S281" i="12"/>
  <c r="P281" i="12" s="1"/>
  <c r="Q282" i="12"/>
  <c r="R282" i="12"/>
  <c r="S282" i="12"/>
  <c r="Q283" i="12"/>
  <c r="R283" i="12"/>
  <c r="S283" i="12"/>
  <c r="Q284" i="12"/>
  <c r="R284" i="12"/>
  <c r="S284" i="12"/>
  <c r="P284" i="12" s="1"/>
  <c r="Q285" i="12"/>
  <c r="R285" i="12"/>
  <c r="S285" i="12"/>
  <c r="P285" i="12" s="1"/>
  <c r="Q286" i="12"/>
  <c r="R286" i="12"/>
  <c r="S286" i="12"/>
  <c r="P286" i="12" s="1"/>
  <c r="Q287" i="12"/>
  <c r="R287" i="12"/>
  <c r="S287" i="12"/>
  <c r="P287" i="12" s="1"/>
  <c r="Q288" i="12"/>
  <c r="R288" i="12"/>
  <c r="S288" i="12"/>
  <c r="Q289" i="12"/>
  <c r="R289" i="12"/>
  <c r="S289" i="12"/>
  <c r="P289" i="12" s="1"/>
  <c r="Q290" i="12"/>
  <c r="R290" i="12"/>
  <c r="S290" i="12"/>
  <c r="P290" i="12" s="1"/>
  <c r="Q291" i="12"/>
  <c r="R291" i="12"/>
  <c r="S291" i="12"/>
  <c r="Q292" i="12"/>
  <c r="R292" i="12"/>
  <c r="S292" i="12"/>
  <c r="P292" i="12" s="1"/>
  <c r="Q293" i="12"/>
  <c r="R293" i="12"/>
  <c r="S293" i="12"/>
  <c r="P293" i="12" s="1"/>
  <c r="Q294" i="12"/>
  <c r="R294" i="12"/>
  <c r="S294" i="12"/>
  <c r="P294" i="12" s="1"/>
  <c r="Q295" i="12"/>
  <c r="R295" i="12"/>
  <c r="S295" i="12"/>
  <c r="Q296" i="12"/>
  <c r="R296" i="12"/>
  <c r="S296" i="12"/>
  <c r="P296" i="12" s="1"/>
  <c r="Q297" i="12"/>
  <c r="R297" i="12"/>
  <c r="S297" i="12"/>
  <c r="P297" i="12" s="1"/>
  <c r="Q298" i="12"/>
  <c r="R298" i="12"/>
  <c r="S298" i="12"/>
  <c r="Q299" i="12"/>
  <c r="R299" i="12"/>
  <c r="S299" i="12"/>
  <c r="Q300" i="12"/>
  <c r="R300" i="12"/>
  <c r="S300" i="12"/>
  <c r="P300" i="12" s="1"/>
  <c r="Q301" i="12"/>
  <c r="R301" i="12"/>
  <c r="S301" i="12"/>
  <c r="P301" i="12" s="1"/>
  <c r="Q302" i="12"/>
  <c r="R302" i="12"/>
  <c r="S302" i="12"/>
  <c r="P302" i="12" s="1"/>
  <c r="Q303" i="12"/>
  <c r="R303" i="12"/>
  <c r="S303" i="12"/>
  <c r="P303" i="12" s="1"/>
  <c r="Q304" i="12"/>
  <c r="R304" i="12"/>
  <c r="S304" i="12"/>
  <c r="Q305" i="12"/>
  <c r="R305" i="12"/>
  <c r="S305" i="12"/>
  <c r="P305" i="12" s="1"/>
  <c r="Q306" i="12"/>
  <c r="R306" i="12"/>
  <c r="S306" i="12"/>
  <c r="P306" i="12" s="1"/>
  <c r="Q307" i="12"/>
  <c r="R307" i="12"/>
  <c r="S307" i="12"/>
  <c r="Q308" i="12"/>
  <c r="R308" i="12"/>
  <c r="S308" i="12"/>
  <c r="P308" i="12" s="1"/>
  <c r="Q309" i="12"/>
  <c r="R309" i="12"/>
  <c r="S309" i="12"/>
  <c r="P309" i="12" s="1"/>
  <c r="Q310" i="12"/>
  <c r="R310" i="12"/>
  <c r="S310" i="12"/>
  <c r="P310" i="12" s="1"/>
  <c r="Q311" i="12"/>
  <c r="R311" i="12"/>
  <c r="S311" i="12"/>
  <c r="S3" i="12" l="1"/>
  <c r="P3" i="12" s="1"/>
  <c r="R3" i="12"/>
  <c r="Q3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O172" i="12"/>
  <c r="O173" i="12"/>
  <c r="O174" i="12"/>
  <c r="O175" i="12"/>
  <c r="O176" i="12"/>
  <c r="O177" i="12"/>
  <c r="O178" i="12"/>
  <c r="O179" i="12"/>
  <c r="O180" i="12"/>
  <c r="O181" i="12"/>
  <c r="O182" i="12"/>
  <c r="O183" i="12"/>
  <c r="O184" i="12"/>
  <c r="O185" i="12"/>
  <c r="O186" i="12"/>
  <c r="O187" i="12"/>
  <c r="O188" i="12"/>
  <c r="O189" i="12"/>
  <c r="O190" i="12"/>
  <c r="O191" i="12"/>
  <c r="O192" i="12"/>
  <c r="O193" i="12"/>
  <c r="O194" i="12"/>
  <c r="O195" i="12"/>
  <c r="O196" i="12"/>
  <c r="O197" i="12"/>
  <c r="O198" i="12"/>
  <c r="O199" i="12"/>
  <c r="O200" i="12"/>
  <c r="O201" i="12"/>
  <c r="O202" i="12"/>
  <c r="O203" i="12"/>
  <c r="O204" i="12"/>
  <c r="O205" i="12"/>
  <c r="O206" i="12"/>
  <c r="O207" i="12"/>
  <c r="O208" i="12"/>
  <c r="O209" i="12"/>
  <c r="O210" i="12"/>
  <c r="O211" i="12"/>
  <c r="O212" i="12"/>
  <c r="O213" i="12"/>
  <c r="O214" i="12"/>
  <c r="O215" i="12"/>
  <c r="O216" i="12"/>
  <c r="O217" i="12"/>
  <c r="O218" i="12"/>
  <c r="O219" i="12"/>
  <c r="O220" i="12"/>
  <c r="O221" i="12"/>
  <c r="O222" i="12"/>
  <c r="O223" i="12"/>
  <c r="O224" i="12"/>
  <c r="O225" i="12"/>
  <c r="O226" i="12"/>
  <c r="O227" i="12"/>
  <c r="O228" i="12"/>
  <c r="O229" i="12"/>
  <c r="O230" i="12"/>
  <c r="O231" i="12"/>
  <c r="O232" i="12"/>
  <c r="O233" i="12"/>
  <c r="O234" i="12"/>
  <c r="O235" i="12"/>
  <c r="O236" i="12"/>
  <c r="O237" i="12"/>
  <c r="O238" i="12"/>
  <c r="O239" i="12"/>
  <c r="O240" i="12"/>
  <c r="O241" i="12"/>
  <c r="O242" i="12"/>
  <c r="O243" i="12"/>
  <c r="O244" i="12"/>
  <c r="O245" i="12"/>
  <c r="O246" i="12"/>
  <c r="O247" i="12"/>
  <c r="O248" i="12"/>
  <c r="O249" i="12"/>
  <c r="O250" i="12"/>
  <c r="O251" i="12"/>
  <c r="O252" i="12"/>
  <c r="O253" i="12"/>
  <c r="O254" i="12"/>
  <c r="O255" i="12"/>
  <c r="O256" i="12"/>
  <c r="O257" i="12"/>
  <c r="O258" i="12"/>
  <c r="O259" i="12"/>
  <c r="O260" i="12"/>
  <c r="O261" i="12"/>
  <c r="O262" i="12"/>
  <c r="O263" i="12"/>
  <c r="O264" i="12"/>
  <c r="O265" i="12"/>
  <c r="O266" i="12"/>
  <c r="O267" i="12"/>
  <c r="O268" i="12"/>
  <c r="O269" i="12"/>
  <c r="O270" i="12"/>
  <c r="O271" i="12"/>
  <c r="O272" i="12"/>
  <c r="O273" i="12"/>
  <c r="O274" i="12"/>
  <c r="O275" i="12"/>
  <c r="O276" i="12"/>
  <c r="O277" i="12"/>
  <c r="O278" i="12"/>
  <c r="O279" i="12"/>
  <c r="O280" i="12"/>
  <c r="O281" i="12"/>
  <c r="O282" i="12"/>
  <c r="O283" i="12"/>
  <c r="O284" i="12"/>
  <c r="O285" i="12"/>
  <c r="O286" i="12"/>
  <c r="O287" i="12"/>
  <c r="O288" i="12"/>
  <c r="O289" i="12"/>
  <c r="O290" i="12"/>
  <c r="O291" i="12"/>
  <c r="O292" i="12"/>
  <c r="O293" i="12"/>
  <c r="O294" i="12"/>
  <c r="O295" i="12"/>
  <c r="O296" i="12"/>
  <c r="O297" i="12"/>
  <c r="O298" i="12"/>
  <c r="O299" i="12"/>
  <c r="O300" i="12"/>
  <c r="O301" i="12"/>
  <c r="O302" i="12"/>
  <c r="O303" i="12"/>
  <c r="O304" i="12"/>
  <c r="O305" i="12"/>
  <c r="O306" i="12"/>
  <c r="O307" i="12"/>
  <c r="O308" i="12"/>
  <c r="O309" i="12"/>
  <c r="O310" i="12"/>
  <c r="O311" i="12"/>
  <c r="O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" i="12"/>
  <c r="F2" i="4" a="1"/>
  <c r="F2" i="4" s="1"/>
  <c r="I3" i="12" l="1"/>
  <c r="C4" i="1" a="1"/>
  <c r="C4" i="1" s="1"/>
  <c r="C3" i="12"/>
  <c r="L3" i="12"/>
  <c r="K3" i="12"/>
  <c r="J3" i="12"/>
  <c r="D5" i="1" l="1"/>
  <c r="D4" i="1"/>
  <c r="C33" i="1" l="1"/>
  <c r="G74" i="12" s="1"/>
  <c r="D97" i="12"/>
  <c r="D92" i="12"/>
  <c r="D71" i="12"/>
  <c r="B93" i="12"/>
  <c r="D94" i="12"/>
  <c r="D52" i="12"/>
  <c r="D84" i="12"/>
  <c r="B53" i="12"/>
  <c r="C91" i="12"/>
  <c r="D28" i="1"/>
  <c r="G94" i="12" s="1"/>
  <c r="C13" i="1"/>
  <c r="G54" i="12" s="1"/>
  <c r="B61" i="12"/>
  <c r="B74" i="12"/>
  <c r="D66" i="12"/>
  <c r="B85" i="12"/>
  <c r="D29" i="1"/>
  <c r="G95" i="12" s="1"/>
  <c r="C54" i="12"/>
  <c r="B88" i="12"/>
  <c r="B48" i="12"/>
  <c r="C36" i="1"/>
  <c r="G77" i="12" s="1"/>
  <c r="B65" i="12"/>
  <c r="D98" i="12"/>
  <c r="D58" i="12"/>
  <c r="C12" i="1"/>
  <c r="G53" i="12" s="1"/>
  <c r="C86" i="12"/>
  <c r="B67" i="12"/>
  <c r="B80" i="12"/>
  <c r="C23" i="1"/>
  <c r="G64" i="12" s="1"/>
  <c r="D54" i="12"/>
  <c r="B99" i="12"/>
  <c r="C48" i="12"/>
  <c r="B32" i="1"/>
  <c r="G48" i="12" s="1"/>
  <c r="B76" i="12"/>
  <c r="C62" i="12"/>
  <c r="D69" i="12"/>
  <c r="D34" i="1"/>
  <c r="G100" i="12" s="1"/>
  <c r="D86" i="12"/>
  <c r="B73" i="12"/>
  <c r="C80" i="12"/>
  <c r="D35" i="1"/>
  <c r="G101" i="12" s="1"/>
  <c r="B94" i="12"/>
  <c r="C94" i="12"/>
  <c r="D101" i="12"/>
  <c r="B35" i="1"/>
  <c r="G51" i="12" s="1"/>
  <c r="C76" i="12"/>
  <c r="C73" i="12"/>
  <c r="B70" i="12"/>
  <c r="B36" i="1"/>
  <c r="G52" i="12" s="1"/>
  <c r="B62" i="12"/>
  <c r="C52" i="12"/>
  <c r="B102" i="12"/>
  <c r="C30" i="1"/>
  <c r="G71" i="12" s="1"/>
  <c r="D60" i="12"/>
  <c r="D73" i="12"/>
  <c r="C32" i="1"/>
  <c r="G73" i="12" s="1"/>
  <c r="D59" i="12"/>
  <c r="C81" i="12"/>
  <c r="C4" i="12"/>
  <c r="C5" i="12" s="1"/>
  <c r="B6" i="12" s="1"/>
  <c r="D5" i="12" s="1"/>
  <c r="A14" i="1" s="1"/>
  <c r="G5" i="12" s="1"/>
  <c r="C66" i="12"/>
  <c r="C93" i="12"/>
  <c r="D67" i="12"/>
  <c r="B100" i="12"/>
  <c r="C79" i="12"/>
  <c r="C53" i="12"/>
  <c r="B75" i="12"/>
  <c r="D96" i="12"/>
  <c r="C20" i="1"/>
  <c r="G61" i="12" s="1"/>
  <c r="D18" i="1"/>
  <c r="G84" i="12" s="1"/>
  <c r="D22" i="1"/>
  <c r="G88" i="12" s="1"/>
  <c r="C70" i="12"/>
  <c r="B92" i="12"/>
  <c r="C99" i="12"/>
  <c r="B77" i="12"/>
  <c r="B51" i="12"/>
  <c r="C78" i="12"/>
  <c r="D57" i="12"/>
  <c r="B90" i="12"/>
  <c r="B64" i="12"/>
  <c r="D85" i="12"/>
  <c r="C51" i="12"/>
  <c r="D14" i="1"/>
  <c r="G80" i="12" s="1"/>
  <c r="C25" i="1"/>
  <c r="G66" i="12" s="1"/>
  <c r="C29" i="1"/>
  <c r="G70" i="12" s="1"/>
  <c r="D75" i="12"/>
  <c r="C97" i="12"/>
  <c r="B50" i="12"/>
  <c r="C82" i="12"/>
  <c r="C56" i="12"/>
  <c r="D83" i="12"/>
  <c r="B63" i="12"/>
  <c r="C95" i="12"/>
  <c r="C69" i="12"/>
  <c r="B91" i="12"/>
  <c r="D88" i="12"/>
  <c r="D30" i="1"/>
  <c r="G96" i="12" s="1"/>
  <c r="B33" i="1"/>
  <c r="G49" i="12" s="1"/>
  <c r="D23" i="1"/>
  <c r="G89" i="12" s="1"/>
  <c r="B81" i="12"/>
  <c r="D102" i="12"/>
  <c r="C55" i="12"/>
  <c r="D87" i="12"/>
  <c r="D61" i="12"/>
  <c r="B89" i="12"/>
  <c r="C68" i="12"/>
  <c r="D100" i="12"/>
  <c r="D74" i="12"/>
  <c r="C96" i="12"/>
  <c r="C21" i="1"/>
  <c r="G62" i="12" s="1"/>
  <c r="D19" i="1"/>
  <c r="G85" i="12" s="1"/>
  <c r="C14" i="1"/>
  <c r="G55" i="12" s="1"/>
  <c r="D91" i="12"/>
  <c r="D49" i="12"/>
  <c r="B66" i="12"/>
  <c r="C98" i="12"/>
  <c r="C72" i="12"/>
  <c r="D99" i="12"/>
  <c r="B79" i="12"/>
  <c r="C58" i="12"/>
  <c r="C85" i="12"/>
  <c r="D56" i="12"/>
  <c r="D15" i="1"/>
  <c r="G81" i="12" s="1"/>
  <c r="C26" i="1"/>
  <c r="G67" i="12" s="1"/>
  <c r="D24" i="1"/>
  <c r="G90" i="12" s="1"/>
  <c r="B97" i="12"/>
  <c r="B55" i="12"/>
  <c r="C71" i="12"/>
  <c r="D72" i="12"/>
  <c r="D77" i="12"/>
  <c r="B52" i="12"/>
  <c r="C84" i="12"/>
  <c r="D63" i="12"/>
  <c r="D90" i="12"/>
  <c r="D48" i="12"/>
  <c r="D31" i="1"/>
  <c r="G97" i="12" s="1"/>
  <c r="B34" i="1"/>
  <c r="G50" i="12" s="1"/>
  <c r="C15" i="1"/>
  <c r="G56" i="12" s="1"/>
  <c r="C102" i="12"/>
  <c r="C60" i="12"/>
  <c r="D76" i="12"/>
  <c r="D50" i="12"/>
  <c r="B83" i="12"/>
  <c r="C57" i="12"/>
  <c r="D89" i="12"/>
  <c r="B69" i="12"/>
  <c r="B96" i="12"/>
  <c r="B54" i="12"/>
  <c r="D27" i="1"/>
  <c r="G93" i="12" s="1"/>
  <c r="C22" i="1"/>
  <c r="G63" i="12" s="1"/>
  <c r="D20" i="1"/>
  <c r="G86" i="12" s="1"/>
  <c r="C31" i="1"/>
  <c r="G72" i="12" s="1"/>
  <c r="C67" i="12"/>
  <c r="D65" i="12"/>
  <c r="B82" i="12"/>
  <c r="B56" i="12"/>
  <c r="C88" i="12"/>
  <c r="D62" i="12"/>
  <c r="B95" i="12"/>
  <c r="C74" i="12"/>
  <c r="C101" i="12"/>
  <c r="C59" i="12"/>
  <c r="C18" i="1"/>
  <c r="G59" i="12" s="1"/>
  <c r="D16" i="1"/>
  <c r="G82" i="12" s="1"/>
  <c r="D36" i="1"/>
  <c r="G102" i="12" s="1"/>
  <c r="D25" i="1"/>
  <c r="G91" i="12" s="1"/>
  <c r="C49" i="12"/>
  <c r="B71" i="12"/>
  <c r="C87" i="12"/>
  <c r="C61" i="12"/>
  <c r="D93" i="12"/>
  <c r="B68" i="12"/>
  <c r="C100" i="12"/>
  <c r="D79" i="12"/>
  <c r="C83" i="12"/>
  <c r="D64" i="12"/>
  <c r="C34" i="1"/>
  <c r="G75" i="12" s="1"/>
  <c r="D32" i="1"/>
  <c r="G98" i="12" s="1"/>
  <c r="C27" i="1"/>
  <c r="G68" i="12" s="1"/>
  <c r="C16" i="1"/>
  <c r="G57" i="12" s="1"/>
  <c r="B60" i="12"/>
  <c r="D81" i="12"/>
  <c r="B98" i="12"/>
  <c r="B72" i="12"/>
  <c r="B78" i="12"/>
  <c r="D78" i="12"/>
  <c r="B58" i="12"/>
  <c r="C90" i="12"/>
  <c r="D53" i="12"/>
  <c r="C75" i="12"/>
  <c r="C19" i="1"/>
  <c r="G60" i="12" s="1"/>
  <c r="D17" i="1"/>
  <c r="G83" i="12" s="1"/>
  <c r="D21" i="1"/>
  <c r="G87" i="12" s="1"/>
  <c r="D26" i="1"/>
  <c r="G92" i="12" s="1"/>
  <c r="B4" i="12"/>
  <c r="D3" i="12" s="1"/>
  <c r="A12" i="1" s="1"/>
  <c r="G3" i="12" s="1"/>
  <c r="C65" i="12"/>
  <c r="B87" i="12"/>
  <c r="C50" i="12"/>
  <c r="C77" i="12"/>
  <c r="D51" i="12"/>
  <c r="B84" i="12"/>
  <c r="C63" i="12"/>
  <c r="D95" i="12"/>
  <c r="B59" i="12"/>
  <c r="D80" i="12"/>
  <c r="C35" i="1"/>
  <c r="G76" i="12" s="1"/>
  <c r="D33" i="1"/>
  <c r="G99" i="12" s="1"/>
  <c r="D12" i="1"/>
  <c r="G78" i="12" s="1"/>
  <c r="C17" i="1"/>
  <c r="G58" i="12" s="1"/>
  <c r="B49" i="12"/>
  <c r="D70" i="12"/>
  <c r="C92" i="12"/>
  <c r="D55" i="12"/>
  <c r="D82" i="12"/>
  <c r="B57" i="12"/>
  <c r="C89" i="12"/>
  <c r="D68" i="12"/>
  <c r="B101" i="12"/>
  <c r="C64" i="12"/>
  <c r="B86" i="12"/>
  <c r="D13" i="1"/>
  <c r="G79" i="12" s="1"/>
  <c r="C24" i="1"/>
  <c r="G65" i="12" s="1"/>
  <c r="C28" i="1"/>
  <c r="G69" i="12" s="1"/>
  <c r="F74" i="12" l="1"/>
  <c r="F64" i="12"/>
  <c r="F51" i="12"/>
  <c r="F59" i="12"/>
  <c r="F100" i="12"/>
  <c r="F71" i="12"/>
  <c r="F81" i="12"/>
  <c r="F97" i="12"/>
  <c r="F94" i="12"/>
  <c r="F54" i="12"/>
  <c r="F102" i="12"/>
  <c r="F95" i="12"/>
  <c r="F63" i="12"/>
  <c r="F82" i="12"/>
  <c r="F77" i="12"/>
  <c r="F73" i="12"/>
  <c r="F89" i="12"/>
  <c r="F93" i="12"/>
  <c r="F53" i="12"/>
  <c r="F101" i="12"/>
  <c r="F48" i="12"/>
  <c r="F52" i="12"/>
  <c r="F88" i="12"/>
  <c r="F79" i="12"/>
  <c r="F56" i="12"/>
  <c r="F62" i="12"/>
  <c r="F90" i="12"/>
  <c r="F67" i="12"/>
  <c r="F91" i="12"/>
  <c r="F61" i="12"/>
  <c r="F60" i="12"/>
  <c r="F72" i="12"/>
  <c r="F86" i="12"/>
  <c r="F68" i="12"/>
  <c r="B5" i="12"/>
  <c r="D4" i="12" s="1"/>
  <c r="A13" i="1" s="1"/>
  <c r="G4" i="12" s="1"/>
  <c r="F85" i="12"/>
  <c r="C6" i="12"/>
  <c r="B7" i="12" s="1"/>
  <c r="D6" i="12" s="1"/>
  <c r="A15" i="1" s="1"/>
  <c r="G6" i="12" s="1"/>
  <c r="F96" i="12"/>
  <c r="F99" i="12"/>
  <c r="F70" i="12"/>
  <c r="F80" i="12"/>
  <c r="F98" i="12"/>
  <c r="F50" i="12"/>
  <c r="F49" i="12"/>
  <c r="F55" i="12"/>
  <c r="F78" i="12"/>
  <c r="F87" i="12"/>
  <c r="F92" i="12"/>
  <c r="F66" i="12"/>
  <c r="F69" i="12"/>
  <c r="F83" i="12"/>
  <c r="F65" i="12"/>
  <c r="F57" i="12"/>
  <c r="F76" i="12"/>
  <c r="F84" i="12"/>
  <c r="F75" i="12"/>
  <c r="F58" i="12"/>
  <c r="F3" i="12"/>
  <c r="C7" i="12" l="1"/>
  <c r="B8" i="12" s="1"/>
  <c r="D7" i="12" s="1"/>
  <c r="A16" i="1" s="1"/>
  <c r="G7" i="12" s="1"/>
  <c r="F4" i="12"/>
  <c r="C8" i="12" l="1"/>
  <c r="C9" i="12" s="1"/>
  <c r="F5" i="12"/>
  <c r="F6" i="12"/>
  <c r="B9" i="12" l="1"/>
  <c r="D8" i="12" s="1"/>
  <c r="A17" i="1" s="1"/>
  <c r="G8" i="12" s="1"/>
  <c r="B10" i="12"/>
  <c r="D9" i="12" s="1"/>
  <c r="A18" i="1" s="1"/>
  <c r="G9" i="12" s="1"/>
  <c r="C10" i="12"/>
  <c r="F7" i="12"/>
  <c r="C11" i="12" l="1"/>
  <c r="B11" i="12"/>
  <c r="D10" i="12" s="1"/>
  <c r="F8" i="12"/>
  <c r="A19" i="1" l="1"/>
  <c r="G10" i="12" s="1"/>
  <c r="C12" i="12"/>
  <c r="B12" i="12"/>
  <c r="D11" i="12" s="1"/>
  <c r="A20" i="1" s="1"/>
  <c r="G11" i="12" s="1"/>
  <c r="B13" i="12" l="1"/>
  <c r="D12" i="12" s="1"/>
  <c r="A21" i="1" s="1"/>
  <c r="G12" i="12" s="1"/>
  <c r="C13" i="12"/>
  <c r="F9" i="12"/>
  <c r="B14" i="12" l="1"/>
  <c r="D13" i="12" s="1"/>
  <c r="A22" i="1" s="1"/>
  <c r="G13" i="12" s="1"/>
  <c r="C14" i="12"/>
  <c r="F10" i="12"/>
  <c r="F11" i="12"/>
  <c r="C15" i="12" l="1"/>
  <c r="B15" i="12"/>
  <c r="D14" i="12" s="1"/>
  <c r="A23" i="1" s="1"/>
  <c r="G14" i="12" s="1"/>
  <c r="C16" i="12" l="1"/>
  <c r="B16" i="12"/>
  <c r="D15" i="12" s="1"/>
  <c r="A24" i="1" s="1"/>
  <c r="G15" i="12" s="1"/>
  <c r="F12" i="12"/>
  <c r="F13" i="12"/>
  <c r="B17" i="12" l="1"/>
  <c r="D16" i="12" s="1"/>
  <c r="A25" i="1" s="1"/>
  <c r="G16" i="12" s="1"/>
  <c r="C17" i="12"/>
  <c r="C18" i="12" l="1"/>
  <c r="B18" i="12"/>
  <c r="D17" i="12" s="1"/>
  <c r="A26" i="1" s="1"/>
  <c r="G17" i="12" s="1"/>
  <c r="F14" i="12"/>
  <c r="F15" i="12"/>
  <c r="B19" i="12" l="1"/>
  <c r="D18" i="12" s="1"/>
  <c r="A27" i="1" s="1"/>
  <c r="G18" i="12" s="1"/>
  <c r="C19" i="12"/>
  <c r="C20" i="12" l="1"/>
  <c r="B20" i="12"/>
  <c r="D19" i="12" s="1"/>
  <c r="F16" i="12"/>
  <c r="A28" i="1" l="1"/>
  <c r="G19" i="12" s="1"/>
  <c r="C21" i="12"/>
  <c r="B21" i="12"/>
  <c r="D20" i="12" s="1"/>
  <c r="A29" i="1" s="1"/>
  <c r="G20" i="12" s="1"/>
  <c r="F17" i="12"/>
  <c r="B22" i="12" l="1"/>
  <c r="D21" i="12" s="1"/>
  <c r="A30" i="1" s="1"/>
  <c r="G21" i="12" s="1"/>
  <c r="C22" i="12"/>
  <c r="F18" i="12"/>
  <c r="C23" i="12" l="1"/>
  <c r="B23" i="12"/>
  <c r="D22" i="12" s="1"/>
  <c r="A31" i="1" s="1"/>
  <c r="G22" i="12" s="1"/>
  <c r="F19" i="12"/>
  <c r="C24" i="12" l="1"/>
  <c r="B24" i="12"/>
  <c r="D23" i="12" s="1"/>
  <c r="A32" i="1" s="1"/>
  <c r="G23" i="12" s="1"/>
  <c r="F20" i="12"/>
  <c r="C25" i="12" l="1"/>
  <c r="B25" i="12"/>
  <c r="D24" i="12" s="1"/>
  <c r="A33" i="1" s="1"/>
  <c r="G24" i="12" s="1"/>
  <c r="F21" i="12"/>
  <c r="C26" i="12" l="1"/>
  <c r="B26" i="12"/>
  <c r="D25" i="12" s="1"/>
  <c r="A34" i="1" s="1"/>
  <c r="G25" i="12" s="1"/>
  <c r="F22" i="12"/>
  <c r="C27" i="12" l="1"/>
  <c r="B27" i="12"/>
  <c r="D26" i="12" s="1"/>
  <c r="A35" i="1" s="1"/>
  <c r="G26" i="12" s="1"/>
  <c r="F23" i="12"/>
  <c r="C28" i="12" l="1"/>
  <c r="B28" i="12"/>
  <c r="D27" i="12" s="1"/>
  <c r="A36" i="1" s="1"/>
  <c r="G27" i="12" s="1"/>
  <c r="F24" i="12"/>
  <c r="C29" i="12" l="1"/>
  <c r="B29" i="12"/>
  <c r="D28" i="12" s="1"/>
  <c r="B12" i="1" s="1"/>
  <c r="G28" i="12" s="1"/>
  <c r="F25" i="12"/>
  <c r="B30" i="12" l="1"/>
  <c r="D29" i="12" s="1"/>
  <c r="B13" i="1" s="1"/>
  <c r="G29" i="12" s="1"/>
  <c r="C30" i="12"/>
  <c r="F26" i="12"/>
  <c r="C31" i="12" l="1"/>
  <c r="B31" i="12"/>
  <c r="D30" i="12" s="1"/>
  <c r="B14" i="1" s="1"/>
  <c r="G30" i="12" s="1"/>
  <c r="F27" i="12"/>
  <c r="C32" i="12" l="1"/>
  <c r="B32" i="12"/>
  <c r="D31" i="12" s="1"/>
  <c r="B15" i="1" s="1"/>
  <c r="G31" i="12" s="1"/>
  <c r="F28" i="12"/>
  <c r="C33" i="12" l="1"/>
  <c r="B33" i="12"/>
  <c r="D32" i="12" s="1"/>
  <c r="B16" i="1" s="1"/>
  <c r="G32" i="12" s="1"/>
  <c r="F29" i="12"/>
  <c r="C34" i="12" l="1"/>
  <c r="B34" i="12"/>
  <c r="D33" i="12" s="1"/>
  <c r="B17" i="1" s="1"/>
  <c r="G33" i="12" s="1"/>
  <c r="F30" i="12"/>
  <c r="C35" i="12" l="1"/>
  <c r="B35" i="12"/>
  <c r="D34" i="12" s="1"/>
  <c r="B18" i="1" s="1"/>
  <c r="G34" i="12" s="1"/>
  <c r="F31" i="12"/>
  <c r="C36" i="12" l="1"/>
  <c r="B36" i="12"/>
  <c r="D35" i="12" s="1"/>
  <c r="B19" i="1" s="1"/>
  <c r="G35" i="12" s="1"/>
  <c r="F32" i="12"/>
  <c r="C37" i="12" l="1"/>
  <c r="B37" i="12"/>
  <c r="D36" i="12" s="1"/>
  <c r="B20" i="1" s="1"/>
  <c r="G36" i="12" s="1"/>
  <c r="F33" i="12"/>
  <c r="B38" i="12" l="1"/>
  <c r="D37" i="12" s="1"/>
  <c r="B21" i="1" s="1"/>
  <c r="G37" i="12" s="1"/>
  <c r="C38" i="12"/>
  <c r="F34" i="12"/>
  <c r="C39" i="12" l="1"/>
  <c r="B39" i="12"/>
  <c r="D38" i="12" s="1"/>
  <c r="B22" i="1" s="1"/>
  <c r="G38" i="12" s="1"/>
  <c r="F35" i="12"/>
  <c r="C40" i="12" l="1"/>
  <c r="B40" i="12"/>
  <c r="D39" i="12" s="1"/>
  <c r="B23" i="1" s="1"/>
  <c r="G39" i="12" s="1"/>
  <c r="F36" i="12"/>
  <c r="C41" i="12" l="1"/>
  <c r="B41" i="12"/>
  <c r="D40" i="12" s="1"/>
  <c r="B24" i="1" s="1"/>
  <c r="G40" i="12" s="1"/>
  <c r="F37" i="12"/>
  <c r="C42" i="12" l="1"/>
  <c r="B42" i="12"/>
  <c r="D41" i="12" s="1"/>
  <c r="B25" i="1" s="1"/>
  <c r="G41" i="12" s="1"/>
  <c r="F38" i="12"/>
  <c r="B43" i="12" l="1"/>
  <c r="D42" i="12" s="1"/>
  <c r="B26" i="1" s="1"/>
  <c r="G42" i="12" s="1"/>
  <c r="C43" i="12"/>
  <c r="F39" i="12"/>
  <c r="C44" i="12" l="1"/>
  <c r="B44" i="12"/>
  <c r="D43" i="12" s="1"/>
  <c r="B27" i="1" s="1"/>
  <c r="G43" i="12" s="1"/>
  <c r="F40" i="12"/>
  <c r="B45" i="12" l="1"/>
  <c r="D44" i="12" s="1"/>
  <c r="B28" i="1" s="1"/>
  <c r="G44" i="12" s="1"/>
  <c r="C45" i="12"/>
  <c r="F41" i="12"/>
  <c r="B46" i="12" l="1"/>
  <c r="D45" i="12" s="1"/>
  <c r="B29" i="1" s="1"/>
  <c r="G45" i="12" s="1"/>
  <c r="C46" i="12"/>
  <c r="F42" i="12"/>
  <c r="C47" i="12" l="1"/>
  <c r="B47" i="12"/>
  <c r="D46" i="12" s="1"/>
  <c r="B30" i="1" s="1"/>
  <c r="G46" i="12" s="1"/>
  <c r="F43" i="12"/>
  <c r="D47" i="12" l="1"/>
  <c r="B31" i="1"/>
  <c r="G47" i="12" s="1"/>
  <c r="F44" i="12"/>
  <c r="F45" i="12" l="1"/>
  <c r="F47" i="12"/>
  <c r="F46" i="1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B600F9-C121-40AF-829D-7A491FBD0C38}" keepAlive="1" name="Kysely – Taulukko3" description="Yhteys kyselyyn Taulukko3 työkirjassa." type="5" refreshedVersion="0" background="1">
    <dbPr connection="Provider=Microsoft.Mashup.OleDb.1;Data Source=$Workbook$;Location=Taulukko3;Extended Properties=&quot;&quot;" command="SELECT * FROM [Taulukko3]"/>
  </connection>
  <connection id="2" xr16:uid="{F83C8048-8B86-4FDC-90BF-41D340FB8C4A}" keepAlive="1" name="ThisWorkbookDataModel" description="Tietomalli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2B19C045-4771-42B2-A79F-B42F0AF14F24}" name="WorksheetConnection_Laskenta!$E$29:$H$30" type="102" refreshedVersion="7" minRefreshableVersion="5">
    <extLst>
      <ext xmlns:x15="http://schemas.microsoft.com/office/spreadsheetml/2010/11/main" uri="{DE250136-89BD-433C-8126-D09CA5730AF9}">
        <x15:connection id="Alue" autoDelete="1">
          <x15:rangePr sourceName="_xlcn.WorksheetConnection_LaskentaE29H301"/>
        </x15:connection>
      </ext>
    </extLst>
  </connection>
  <connection id="4" xr16:uid="{554252A0-EFBF-4DD8-9DB6-3D1F8CCC956D}" name="WorksheetConnection_Liittymislomake!$A$37:$D$346" type="102" refreshedVersion="7" minRefreshableVersion="5">
    <extLst>
      <ext xmlns:x15="http://schemas.microsoft.com/office/spreadsheetml/2010/11/main" uri="{DE250136-89BD-433C-8126-D09CA5730AF9}">
        <x15:connection id="Alue 1" autoDelete="1">
          <x15:rangePr sourceName="_xlcn.WorksheetConnection_LiittymislomakeA37D3461"/>
        </x15:connection>
      </ext>
    </extLst>
  </connection>
  <connection id="5" xr16:uid="{B390E6C4-C354-4EDA-AA45-1C9F539509F7}" name="WorksheetConnection_LV_liittymislomake_alueelliset_toimijat.xlsx!tauluAlueet" type="102" refreshedVersion="7" minRefreshableVersion="5">
    <extLst>
      <ext xmlns:x15="http://schemas.microsoft.com/office/spreadsheetml/2010/11/main" uri="{DE250136-89BD-433C-8126-D09CA5730AF9}">
        <x15:connection id="tauluAlueet">
          <x15:rangePr sourceName="_xlcn.WorksheetConnection_LV_liittymislomake_alueelliset_toimijat.xlsxtauluAlueet1"/>
        </x15:connection>
      </ext>
    </extLst>
  </connection>
  <connection id="6" xr16:uid="{04AB1592-DACC-4ABD-82FA-113A1D11C9A9}" name="WorksheetConnection_LV_liittymislomake_alueelliset_toimijat.xlsx!tauluAsiointitiedot" type="102" refreshedVersion="7" minRefreshableVersion="5">
    <extLst>
      <ext xmlns:x15="http://schemas.microsoft.com/office/spreadsheetml/2010/11/main" uri="{DE250136-89BD-433C-8126-D09CA5730AF9}">
        <x15:connection id="tauluAsiointitiedot">
          <x15:rangePr sourceName="_xlcn.WorksheetConnection_LV_liittymislomake_alueelliset_toimijat.xlsxtauluAsiointitiedot1"/>
        </x15:connection>
      </ext>
    </extLst>
  </connection>
  <connection id="7" xr16:uid="{B2F737CB-80EC-4670-91DB-EDFEC73DD9EB}" name="WorksheetConnection_LV_liittymislomake_alueelliset_toimijat.xlsx!Taulukko22" type="102" refreshedVersion="7" minRefreshableVersion="5">
    <extLst>
      <ext xmlns:x15="http://schemas.microsoft.com/office/spreadsheetml/2010/11/main" uri="{DE250136-89BD-433C-8126-D09CA5730AF9}">
        <x15:connection id="Taulukko22">
          <x15:rangePr sourceName="_xlcn.WorksheetConnection_LV_liittymislomake_alueelliset_toimijat.xlsxTaulukko221"/>
        </x15:connection>
      </ext>
    </extLst>
  </connection>
  <connection id="8" xr16:uid="{C346DE3A-0FBE-4696-81E3-C4D0DDFC9805}" name="WorksheetConnection_LV_liittymislomake_alueelliset_toimijat.xlsx!Taulukko3" type="102" refreshedVersion="7" minRefreshableVersion="5">
    <extLst>
      <ext xmlns:x15="http://schemas.microsoft.com/office/spreadsheetml/2010/11/main" uri="{DE250136-89BD-433C-8126-D09CA5730AF9}">
        <x15:connection id="Taulukko3" autoDelete="1">
          <x15:rangePr sourceName="_xlcn.WorksheetConnection_LV_liittymislomake_alueelliset_toimijat.xlsxTaulukko31"/>
        </x15:connection>
      </ext>
    </extLst>
  </connection>
  <connection id="9" xr16:uid="{2DE69C4F-EA6B-4A96-A0A1-20B8AA1B997F}" name="WorksheetConnection_LV_liittymislomake_alueelliset_toimijat.xlsx!tauluKäyttöönotettavatAsioinnit" type="102" refreshedVersion="7" minRefreshableVersion="5">
    <extLst>
      <ext xmlns:x15="http://schemas.microsoft.com/office/spreadsheetml/2010/11/main" uri="{DE250136-89BD-433C-8126-D09CA5730AF9}">
        <x15:connection id="tauluKäyttöönotettavatAsioinnit">
          <x15:rangePr sourceName="_xlcn.WorksheetConnection_LV_liittymislomake_alueelliset_toimijat.xlsxtauluKäyttöönotettavatAsioinnit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<sst xmlns="http://schemas.openxmlformats.org/spreadsheetml/2006/main" count="1625" uniqueCount="706">
  <si>
    <t>Liittymislomakkeen täyttöohje</t>
  </si>
  <si>
    <t>Liittymislomake Luvat ja valvonta -palveluun</t>
  </si>
  <si>
    <t>Organisaation tiedot</t>
  </si>
  <si>
    <t>Y-tunnus</t>
  </si>
  <si>
    <t>Nimi (etunimi, sukunimi)</t>
  </si>
  <si>
    <t>Lisätietoja</t>
  </si>
  <si>
    <t>Sähköpostiosoite</t>
  </si>
  <si>
    <t>Puhelin</t>
  </si>
  <si>
    <t>Käyttöönotettava asiointi</t>
  </si>
  <si>
    <t>PTV verkkoasioinnin tunniste</t>
  </si>
  <si>
    <t>Asioinnin aloituksen URL-osoite asiointipalvelussa</t>
  </si>
  <si>
    <t>Etelä-Pohjanmaan 
pelastuslaitos</t>
  </si>
  <si>
    <t>Kuntakoodi</t>
  </si>
  <si>
    <t>VAARALLISTENKEMIKAALIENKASITTELYJAVARASTOINTIILMOITUS</t>
  </si>
  <si>
    <t>Pelastuslaitos</t>
  </si>
  <si>
    <t>PELASTUSSUUNNITELMA</t>
  </si>
  <si>
    <t>TEHOSTEILMOITUS</t>
  </si>
  <si>
    <t>TULIESITYS</t>
  </si>
  <si>
    <t>ENSIAPUSUUNNITELMA</t>
  </si>
  <si>
    <t>Sairaanhoitopiiri</t>
  </si>
  <si>
    <t>ARPAJAISLUPA</t>
  </si>
  <si>
    <t>ILMOITUSYLEISESTAKOKOUKSESTA</t>
  </si>
  <si>
    <t>ILOTULITUSNAYTOS</t>
  </si>
  <si>
    <t>LIIKENTEENOHJAAJAT</t>
  </si>
  <si>
    <t>TURVALLISUUSSUUNNITELMA</t>
  </si>
  <si>
    <t>YLEISOTILAISUUSILMOITUS</t>
  </si>
  <si>
    <t>Etelä-Karjalan 
pelastuslaitos</t>
  </si>
  <si>
    <t>Etelä-Savon pelastuslaitos</t>
  </si>
  <si>
    <t>Itä-Uudenmaan pelastuslaitos</t>
  </si>
  <si>
    <t>Jokilaaksojen pelastuslaitos</t>
  </si>
  <si>
    <t>Kainuun pelastuslaitos</t>
  </si>
  <si>
    <t>Kanta-Hämeen pelastuslaitos</t>
  </si>
  <si>
    <t>Keski-Pohjanmaan ja Pietarsaaren alueen pelastuslaitos</t>
  </si>
  <si>
    <t>Keski-Suomen pelastuslaitos</t>
  </si>
  <si>
    <t>Keski-Uudenmaan pelastuslaitos</t>
  </si>
  <si>
    <t>Kymenlaakson pelastuslaitos</t>
  </si>
  <si>
    <t>Lapin pelastuslaitos</t>
  </si>
  <si>
    <t>Länsi-Uudenmaan pelastuslaitos</t>
  </si>
  <si>
    <t>Pirkanmaan pelastuslaitos</t>
  </si>
  <si>
    <t>Pohjanmaan pelastuslaitos</t>
  </si>
  <si>
    <t>Pohjois-Karjalan pelastuslaitos</t>
  </si>
  <si>
    <t>Pohjois-Savon pelastuslaitos</t>
  </si>
  <si>
    <t>Päijät-Hämeen pelastuslaitos</t>
  </si>
  <si>
    <t>Satakunnan pelastuslaitos</t>
  </si>
  <si>
    <t>Helsingin poliisilaitos</t>
  </si>
  <si>
    <t>Hämeen poliisilaitos</t>
  </si>
  <si>
    <t>Itä-Suomen poliisilaitos</t>
  </si>
  <si>
    <t>Itä-Uudenmaan poliisilaitos</t>
  </si>
  <si>
    <t>Kaakkois-Suomen poliisilaitos</t>
  </si>
  <si>
    <t>Lapin poliisilaitos</t>
  </si>
  <si>
    <t>Lounais-Suomen poliisilaitos</t>
  </si>
  <si>
    <t>Länsi-Uudenmaan poliisilaitos</t>
  </si>
  <si>
    <t>Oulun poliisilaitos</t>
  </si>
  <si>
    <t>Pohjanmaan poliisilaitos</t>
  </si>
  <si>
    <t>Sisä-Suomen poliisilaitos</t>
  </si>
  <si>
    <t>Poliisilaitos</t>
  </si>
  <si>
    <t>kunta-alue</t>
  </si>
  <si>
    <t>Akaa</t>
  </si>
  <si>
    <t>020</t>
  </si>
  <si>
    <t>Alajärvi</t>
  </si>
  <si>
    <t>005</t>
  </si>
  <si>
    <t>Alavieska</t>
  </si>
  <si>
    <t>009</t>
  </si>
  <si>
    <t>Alavus</t>
  </si>
  <si>
    <t>010</t>
  </si>
  <si>
    <t>Asikkala</t>
  </si>
  <si>
    <t>016</t>
  </si>
  <si>
    <t>Askola</t>
  </si>
  <si>
    <t>018</t>
  </si>
  <si>
    <t>Aura</t>
  </si>
  <si>
    <t>019</t>
  </si>
  <si>
    <t>Enonkoski</t>
  </si>
  <si>
    <t>046</t>
  </si>
  <si>
    <t>Enontekiö</t>
  </si>
  <si>
    <t>047</t>
  </si>
  <si>
    <t>Espoo</t>
  </si>
  <si>
    <t>049</t>
  </si>
  <si>
    <t>Eura</t>
  </si>
  <si>
    <t>050</t>
  </si>
  <si>
    <t>Eurajoki</t>
  </si>
  <si>
    <t>051</t>
  </si>
  <si>
    <t>Evijärvi</t>
  </si>
  <si>
    <t>052</t>
  </si>
  <si>
    <t>Forssa</t>
  </si>
  <si>
    <t>061</t>
  </si>
  <si>
    <t>Haapajärvi</t>
  </si>
  <si>
    <t>069</t>
  </si>
  <si>
    <t>Haapavesi</t>
  </si>
  <si>
    <t>071</t>
  </si>
  <si>
    <t>Hailuoto</t>
  </si>
  <si>
    <t>072</t>
  </si>
  <si>
    <t>Halsua</t>
  </si>
  <si>
    <t>074</t>
  </si>
  <si>
    <t>Hamina</t>
  </si>
  <si>
    <t>075</t>
  </si>
  <si>
    <t>Hankasalmi</t>
  </si>
  <si>
    <t>077</t>
  </si>
  <si>
    <t>Hanko</t>
  </si>
  <si>
    <t>078</t>
  </si>
  <si>
    <t>Harjavalta</t>
  </si>
  <si>
    <t>079</t>
  </si>
  <si>
    <t>Hartola</t>
  </si>
  <si>
    <t>081</t>
  </si>
  <si>
    <t>Hattula</t>
  </si>
  <si>
    <t>082</t>
  </si>
  <si>
    <t>Hausjärvi</t>
  </si>
  <si>
    <t>086</t>
  </si>
  <si>
    <t>Heinola</t>
  </si>
  <si>
    <t>111</t>
  </si>
  <si>
    <t>Heinävesi</t>
  </si>
  <si>
    <t>090</t>
  </si>
  <si>
    <t>Helsinki</t>
  </si>
  <si>
    <t>091</t>
  </si>
  <si>
    <t>Hirvensalmi</t>
  </si>
  <si>
    <t>097</t>
  </si>
  <si>
    <t>Hollola</t>
  </si>
  <si>
    <t>098</t>
  </si>
  <si>
    <t>Huittinen</t>
  </si>
  <si>
    <t>102</t>
  </si>
  <si>
    <t>Humppila</t>
  </si>
  <si>
    <t>103</t>
  </si>
  <si>
    <t>Hyrynsalmi</t>
  </si>
  <si>
    <t>105</t>
  </si>
  <si>
    <t>Hyvinkää</t>
  </si>
  <si>
    <t>106</t>
  </si>
  <si>
    <t>Hämeenkyrö</t>
  </si>
  <si>
    <t>108</t>
  </si>
  <si>
    <t>Hämeenlinna</t>
  </si>
  <si>
    <t>109</t>
  </si>
  <si>
    <t>Ii</t>
  </si>
  <si>
    <t>139</t>
  </si>
  <si>
    <t>Iisalmi</t>
  </si>
  <si>
    <t>140</t>
  </si>
  <si>
    <t>Iitti</t>
  </si>
  <si>
    <t>142</t>
  </si>
  <si>
    <t>Ikaalinen</t>
  </si>
  <si>
    <t>143</t>
  </si>
  <si>
    <t>Ilmajoki</t>
  </si>
  <si>
    <t>145</t>
  </si>
  <si>
    <t>Ilomantsi</t>
  </si>
  <si>
    <t>146</t>
  </si>
  <si>
    <t>Imatra</t>
  </si>
  <si>
    <t>153</t>
  </si>
  <si>
    <t>Inari</t>
  </si>
  <si>
    <t>148</t>
  </si>
  <si>
    <t>Inkoo</t>
  </si>
  <si>
    <t>149</t>
  </si>
  <si>
    <t>Isojoki</t>
  </si>
  <si>
    <t>151</t>
  </si>
  <si>
    <t>Isokyrö</t>
  </si>
  <si>
    <t>152</t>
  </si>
  <si>
    <t>Janakkala</t>
  </si>
  <si>
    <t>165</t>
  </si>
  <si>
    <t>Joensuu</t>
  </si>
  <si>
    <t>167</t>
  </si>
  <si>
    <t>Jokioinen</t>
  </si>
  <si>
    <t>169</t>
  </si>
  <si>
    <t>Joroinen</t>
  </si>
  <si>
    <t>171</t>
  </si>
  <si>
    <t>Joutsa</t>
  </si>
  <si>
    <t>172</t>
  </si>
  <si>
    <t>Juuka</t>
  </si>
  <si>
    <t>176</t>
  </si>
  <si>
    <t>Juupajoki</t>
  </si>
  <si>
    <t>177</t>
  </si>
  <si>
    <t>Juva</t>
  </si>
  <si>
    <t>178</t>
  </si>
  <si>
    <t>Jyväskylä</t>
  </si>
  <si>
    <t>179</t>
  </si>
  <si>
    <t>Jämijärvi</t>
  </si>
  <si>
    <t>181</t>
  </si>
  <si>
    <t>Jämsä</t>
  </si>
  <si>
    <t>182</t>
  </si>
  <si>
    <t>Järvenpää</t>
  </si>
  <si>
    <t>186</t>
  </si>
  <si>
    <t>Kaarina</t>
  </si>
  <si>
    <t>202</t>
  </si>
  <si>
    <t>Kaavi</t>
  </si>
  <si>
    <t>204</t>
  </si>
  <si>
    <t>Kajaani</t>
  </si>
  <si>
    <t>205</t>
  </si>
  <si>
    <t>Kalajoki</t>
  </si>
  <si>
    <t>208</t>
  </si>
  <si>
    <t>Kangasala</t>
  </si>
  <si>
    <t>211</t>
  </si>
  <si>
    <t>Kangasniemi</t>
  </si>
  <si>
    <t>213</t>
  </si>
  <si>
    <t>Kankaanpää</t>
  </si>
  <si>
    <t>214</t>
  </si>
  <si>
    <t>Kannonkoski</t>
  </si>
  <si>
    <t>216</t>
  </si>
  <si>
    <t>Kannus</t>
  </si>
  <si>
    <t>217</t>
  </si>
  <si>
    <t>Karijoki</t>
  </si>
  <si>
    <t>218</t>
  </si>
  <si>
    <t>Karkkila</t>
  </si>
  <si>
    <t>224</t>
  </si>
  <si>
    <t>Karstula</t>
  </si>
  <si>
    <t>226</t>
  </si>
  <si>
    <t>Karvia</t>
  </si>
  <si>
    <t>230</t>
  </si>
  <si>
    <t>Kaskinen</t>
  </si>
  <si>
    <t>231</t>
  </si>
  <si>
    <t>Kauhajoki</t>
  </si>
  <si>
    <t>232</t>
  </si>
  <si>
    <t>Kauhava</t>
  </si>
  <si>
    <t>233</t>
  </si>
  <si>
    <t>Kauniainen</t>
  </si>
  <si>
    <t>235</t>
  </si>
  <si>
    <t>Kaustinen</t>
  </si>
  <si>
    <t>236</t>
  </si>
  <si>
    <t>Keitele</t>
  </si>
  <si>
    <t>239</t>
  </si>
  <si>
    <t>Kemi</t>
  </si>
  <si>
    <t>240</t>
  </si>
  <si>
    <t>Kemijärvi</t>
  </si>
  <si>
    <t>320</t>
  </si>
  <si>
    <t>Keminmaa</t>
  </si>
  <si>
    <t>241</t>
  </si>
  <si>
    <t>Kemiönsaari</t>
  </si>
  <si>
    <t>322</t>
  </si>
  <si>
    <t>Kempele</t>
  </si>
  <si>
    <t>244</t>
  </si>
  <si>
    <t>Kerava</t>
  </si>
  <si>
    <t>245</t>
  </si>
  <si>
    <t>Keuruu</t>
  </si>
  <si>
    <t>249</t>
  </si>
  <si>
    <t>Kihniö</t>
  </si>
  <si>
    <t>250</t>
  </si>
  <si>
    <t>Kinnula</t>
  </si>
  <si>
    <t>256</t>
  </si>
  <si>
    <t>Kirkkonummi</t>
  </si>
  <si>
    <t>257</t>
  </si>
  <si>
    <t>Kitee</t>
  </si>
  <si>
    <t>260</t>
  </si>
  <si>
    <t>Kittilä</t>
  </si>
  <si>
    <t>261</t>
  </si>
  <si>
    <t>Kiuruvesi</t>
  </si>
  <si>
    <t>263</t>
  </si>
  <si>
    <t>Kivijärvi</t>
  </si>
  <si>
    <t>265</t>
  </si>
  <si>
    <t>Kokemäki</t>
  </si>
  <si>
    <t>271</t>
  </si>
  <si>
    <t>Kokkola</t>
  </si>
  <si>
    <t>272</t>
  </si>
  <si>
    <t>Kolari</t>
  </si>
  <si>
    <t>273</t>
  </si>
  <si>
    <t>Konnevesi</t>
  </si>
  <si>
    <t>275</t>
  </si>
  <si>
    <t>Kontiolahti</t>
  </si>
  <si>
    <t>276</t>
  </si>
  <si>
    <t>Korsnäs</t>
  </si>
  <si>
    <t>280</t>
  </si>
  <si>
    <t>Koski Tl</t>
  </si>
  <si>
    <t>284</t>
  </si>
  <si>
    <t>Kotka</t>
  </si>
  <si>
    <t>285</t>
  </si>
  <si>
    <t>Kouvola</t>
  </si>
  <si>
    <t>286</t>
  </si>
  <si>
    <t>Kristiinankaupunki</t>
  </si>
  <si>
    <t>287</t>
  </si>
  <si>
    <t>Kruunupyy</t>
  </si>
  <si>
    <t>288</t>
  </si>
  <si>
    <t>Kuhmo</t>
  </si>
  <si>
    <t>290</t>
  </si>
  <si>
    <t>Kuhmoinen</t>
  </si>
  <si>
    <t>291</t>
  </si>
  <si>
    <t>Kuopio</t>
  </si>
  <si>
    <t>297</t>
  </si>
  <si>
    <t>Kuortane</t>
  </si>
  <si>
    <t>300</t>
  </si>
  <si>
    <t>Kurikka</t>
  </si>
  <si>
    <t>301</t>
  </si>
  <si>
    <t>Kustavi</t>
  </si>
  <si>
    <t>304</t>
  </si>
  <si>
    <t>Kuusamo</t>
  </si>
  <si>
    <t>305</t>
  </si>
  <si>
    <t>Kyyjärvi</t>
  </si>
  <si>
    <t>312</t>
  </si>
  <si>
    <t>Kärkölä</t>
  </si>
  <si>
    <t>316</t>
  </si>
  <si>
    <t>Kärsämäki</t>
  </si>
  <si>
    <t>317</t>
  </si>
  <si>
    <t>Lahti</t>
  </si>
  <si>
    <t>398</t>
  </si>
  <si>
    <t>Laihia</t>
  </si>
  <si>
    <t>399</t>
  </si>
  <si>
    <t>Laitila</t>
  </si>
  <si>
    <t>400</t>
  </si>
  <si>
    <t>Lapinjärvi</t>
  </si>
  <si>
    <t>407</t>
  </si>
  <si>
    <t>Lapinlahti</t>
  </si>
  <si>
    <t>402</t>
  </si>
  <si>
    <t>Lappajärvi</t>
  </si>
  <si>
    <t>403</t>
  </si>
  <si>
    <t>Lappeenranta</t>
  </si>
  <si>
    <t>405</t>
  </si>
  <si>
    <t>Lapua</t>
  </si>
  <si>
    <t>408</t>
  </si>
  <si>
    <t>Laukaa</t>
  </si>
  <si>
    <t>410</t>
  </si>
  <si>
    <t>Lemi</t>
  </si>
  <si>
    <t>416</t>
  </si>
  <si>
    <t>Lempäälä</t>
  </si>
  <si>
    <t>418</t>
  </si>
  <si>
    <t>Leppävirta</t>
  </si>
  <si>
    <t>420</t>
  </si>
  <si>
    <t>Lestijärvi</t>
  </si>
  <si>
    <t>421</t>
  </si>
  <si>
    <t>Lieksa</t>
  </si>
  <si>
    <t>422</t>
  </si>
  <si>
    <t>Lieto</t>
  </si>
  <si>
    <t>423</t>
  </si>
  <si>
    <t>Liminka</t>
  </si>
  <si>
    <t>425</t>
  </si>
  <si>
    <t>Liperi</t>
  </si>
  <si>
    <t>426</t>
  </si>
  <si>
    <t>Lohja</t>
  </si>
  <si>
    <t>444</t>
  </si>
  <si>
    <t>Loimaa</t>
  </si>
  <si>
    <t>430</t>
  </si>
  <si>
    <t>Loppi</t>
  </si>
  <si>
    <t>433</t>
  </si>
  <si>
    <t>Loviisa</t>
  </si>
  <si>
    <t>434</t>
  </si>
  <si>
    <t>Luhanka</t>
  </si>
  <si>
    <t>435</t>
  </si>
  <si>
    <t>Lumijoki</t>
  </si>
  <si>
    <t>436</t>
  </si>
  <si>
    <t>Luoto</t>
  </si>
  <si>
    <t>440</t>
  </si>
  <si>
    <t>Luumäki</t>
  </si>
  <si>
    <t>441</t>
  </si>
  <si>
    <t>Maalahti</t>
  </si>
  <si>
    <t>475</t>
  </si>
  <si>
    <t>Marttila</t>
  </si>
  <si>
    <t>480</t>
  </si>
  <si>
    <t>Masku</t>
  </si>
  <si>
    <t>481</t>
  </si>
  <si>
    <t>Merijärvi</t>
  </si>
  <si>
    <t>483</t>
  </si>
  <si>
    <t>Merikarvia</t>
  </si>
  <si>
    <t>484</t>
  </si>
  <si>
    <t>Miehikkälä</t>
  </si>
  <si>
    <t>489</t>
  </si>
  <si>
    <t>Mikkeli</t>
  </si>
  <si>
    <t>491</t>
  </si>
  <si>
    <t>Muhos</t>
  </si>
  <si>
    <t>494</t>
  </si>
  <si>
    <t>Multia</t>
  </si>
  <si>
    <t>495</t>
  </si>
  <si>
    <t>Muonio</t>
  </si>
  <si>
    <t>498</t>
  </si>
  <si>
    <t>Mustasaari</t>
  </si>
  <si>
    <t>499</t>
  </si>
  <si>
    <t>Muurame</t>
  </si>
  <si>
    <t>500</t>
  </si>
  <si>
    <t>Mynämäki</t>
  </si>
  <si>
    <t>503</t>
  </si>
  <si>
    <t>Myrskylä</t>
  </si>
  <si>
    <t>504</t>
  </si>
  <si>
    <t>Mäntsälä</t>
  </si>
  <si>
    <t>505</t>
  </si>
  <si>
    <t>Mänttä-Vilppula</t>
  </si>
  <si>
    <t>508</t>
  </si>
  <si>
    <t>Mäntyharju</t>
  </si>
  <si>
    <t>507</t>
  </si>
  <si>
    <t>Naantali</t>
  </si>
  <si>
    <t>529</t>
  </si>
  <si>
    <t>Nakkila</t>
  </si>
  <si>
    <t>531</t>
  </si>
  <si>
    <t>Nivala</t>
  </si>
  <si>
    <t>535</t>
  </si>
  <si>
    <t>Nokia</t>
  </si>
  <si>
    <t>536</t>
  </si>
  <si>
    <t>Nousiainen</t>
  </si>
  <si>
    <t>538</t>
  </si>
  <si>
    <t>Nurmes</t>
  </si>
  <si>
    <t>541</t>
  </si>
  <si>
    <t>Nurmijärvi</t>
  </si>
  <si>
    <t>543</t>
  </si>
  <si>
    <t>Närpiö</t>
  </si>
  <si>
    <t>545</t>
  </si>
  <si>
    <t>Orimattila</t>
  </si>
  <si>
    <t>560</t>
  </si>
  <si>
    <t>Oripää</t>
  </si>
  <si>
    <t>561</t>
  </si>
  <si>
    <t>Orivesi</t>
  </si>
  <si>
    <t>562</t>
  </si>
  <si>
    <t>Oulainen</t>
  </si>
  <si>
    <t>563</t>
  </si>
  <si>
    <t>Oulu</t>
  </si>
  <si>
    <t>564</t>
  </si>
  <si>
    <t>Outokumpu</t>
  </si>
  <si>
    <t>309</t>
  </si>
  <si>
    <t>Padasjoki</t>
  </si>
  <si>
    <t>576</t>
  </si>
  <si>
    <t>Paimio</t>
  </si>
  <si>
    <t>577</t>
  </si>
  <si>
    <t>Paltamo</t>
  </si>
  <si>
    <t>578</t>
  </si>
  <si>
    <t>Parainen</t>
  </si>
  <si>
    <t>445</t>
  </si>
  <si>
    <t>Parikkala</t>
  </si>
  <si>
    <t>580</t>
  </si>
  <si>
    <t>Parkano</t>
  </si>
  <si>
    <t>581</t>
  </si>
  <si>
    <t>599</t>
  </si>
  <si>
    <t>Pelkosenniemi</t>
  </si>
  <si>
    <t>583</t>
  </si>
  <si>
    <t>Pello</t>
  </si>
  <si>
    <t>854</t>
  </si>
  <si>
    <t>Perho</t>
  </si>
  <si>
    <t>584</t>
  </si>
  <si>
    <t>Pertunmaa</t>
  </si>
  <si>
    <t>588</t>
  </si>
  <si>
    <t>Petäjävesi</t>
  </si>
  <si>
    <t>592</t>
  </si>
  <si>
    <t>Pieksämäki</t>
  </si>
  <si>
    <t>593</t>
  </si>
  <si>
    <t>Pielavesi</t>
  </si>
  <si>
    <t>595</t>
  </si>
  <si>
    <t>Pietarsaari</t>
  </si>
  <si>
    <t>598</t>
  </si>
  <si>
    <t>Pihtipudas</t>
  </si>
  <si>
    <t>601</t>
  </si>
  <si>
    <t>Pirkkala</t>
  </si>
  <si>
    <t>604</t>
  </si>
  <si>
    <t>Polvijärvi</t>
  </si>
  <si>
    <t>607</t>
  </si>
  <si>
    <t>Pomarkku</t>
  </si>
  <si>
    <t>608</t>
  </si>
  <si>
    <t>Pori</t>
  </si>
  <si>
    <t>609</t>
  </si>
  <si>
    <t>Pornainen</t>
  </si>
  <si>
    <t>611</t>
  </si>
  <si>
    <t>Porvoo</t>
  </si>
  <si>
    <t>638</t>
  </si>
  <si>
    <t>Posio</t>
  </si>
  <si>
    <t>614</t>
  </si>
  <si>
    <t>Pudasjärvi</t>
  </si>
  <si>
    <t>615</t>
  </si>
  <si>
    <t>Pukkila</t>
  </si>
  <si>
    <t>616</t>
  </si>
  <si>
    <t>Punkalaidun</t>
  </si>
  <si>
    <t>619</t>
  </si>
  <si>
    <t>Puolanka</t>
  </si>
  <si>
    <t>620</t>
  </si>
  <si>
    <t>Puumala</t>
  </si>
  <si>
    <t>623</t>
  </si>
  <si>
    <t>Pyhtää</t>
  </si>
  <si>
    <t>624</t>
  </si>
  <si>
    <t>Pyhäjoki</t>
  </si>
  <si>
    <t>625</t>
  </si>
  <si>
    <t>Pyhäjärvi</t>
  </si>
  <si>
    <t>626</t>
  </si>
  <si>
    <t>Pyhäntä</t>
  </si>
  <si>
    <t>630</t>
  </si>
  <si>
    <t>Pyhäranta</t>
  </si>
  <si>
    <t>631</t>
  </si>
  <si>
    <t>Pälkäne</t>
  </si>
  <si>
    <t>635</t>
  </si>
  <si>
    <t>Pöytyä</t>
  </si>
  <si>
    <t>636</t>
  </si>
  <si>
    <t>Raahe</t>
  </si>
  <si>
    <t>678</t>
  </si>
  <si>
    <t>Raasepori</t>
  </si>
  <si>
    <t>710</t>
  </si>
  <si>
    <t>Raisio</t>
  </si>
  <si>
    <t>680</t>
  </si>
  <si>
    <t>Rantasalmi</t>
  </si>
  <si>
    <t>681</t>
  </si>
  <si>
    <t>Ranua</t>
  </si>
  <si>
    <t>683</t>
  </si>
  <si>
    <t>Rauma</t>
  </si>
  <si>
    <t>684</t>
  </si>
  <si>
    <t>Rautalampi</t>
  </si>
  <si>
    <t>686</t>
  </si>
  <si>
    <t>Rautavaara</t>
  </si>
  <si>
    <t>687</t>
  </si>
  <si>
    <t>Rautjärvi</t>
  </si>
  <si>
    <t>689</t>
  </si>
  <si>
    <t>Reisjärvi</t>
  </si>
  <si>
    <t>691</t>
  </si>
  <si>
    <t>Riihimäki</t>
  </si>
  <si>
    <t>694</t>
  </si>
  <si>
    <t>Ristijärvi</t>
  </si>
  <si>
    <t>697</t>
  </si>
  <si>
    <t>Rovaniemi</t>
  </si>
  <si>
    <t>698</t>
  </si>
  <si>
    <t>Ruokolahti</t>
  </si>
  <si>
    <t>700</t>
  </si>
  <si>
    <t>Ruovesi</t>
  </si>
  <si>
    <t>702</t>
  </si>
  <si>
    <t>Rusko</t>
  </si>
  <si>
    <t>704</t>
  </si>
  <si>
    <t>Rääkkylä</t>
  </si>
  <si>
    <t>707</t>
  </si>
  <si>
    <t>Saarijärvi</t>
  </si>
  <si>
    <t>729</t>
  </si>
  <si>
    <t>Salla</t>
  </si>
  <si>
    <t>732</t>
  </si>
  <si>
    <t>Salo</t>
  </si>
  <si>
    <t>734</t>
  </si>
  <si>
    <t>Sastamala</t>
  </si>
  <si>
    <t>790</t>
  </si>
  <si>
    <t>Sauvo</t>
  </si>
  <si>
    <t>738</t>
  </si>
  <si>
    <t>Savitaipale</t>
  </si>
  <si>
    <t>739</t>
  </si>
  <si>
    <t>Savonlinna</t>
  </si>
  <si>
    <t>740</t>
  </si>
  <si>
    <t>Savukoski</t>
  </si>
  <si>
    <t>742</t>
  </si>
  <si>
    <t>Seinäjoki</t>
  </si>
  <si>
    <t>743</t>
  </si>
  <si>
    <t>Sievi</t>
  </si>
  <si>
    <t>746</t>
  </si>
  <si>
    <t>Siikainen</t>
  </si>
  <si>
    <t>747</t>
  </si>
  <si>
    <t>Siikajoki</t>
  </si>
  <si>
    <t>748</t>
  </si>
  <si>
    <t>Siikalatva</t>
  </si>
  <si>
    <t>791</t>
  </si>
  <si>
    <t>Siilinjärvi</t>
  </si>
  <si>
    <t>749</t>
  </si>
  <si>
    <t>Simo</t>
  </si>
  <si>
    <t>751</t>
  </si>
  <si>
    <t>Sipoo</t>
  </si>
  <si>
    <t>753</t>
  </si>
  <si>
    <t>Siuntio</t>
  </si>
  <si>
    <t>755</t>
  </si>
  <si>
    <t>Sodankylä</t>
  </si>
  <si>
    <t>758</t>
  </si>
  <si>
    <t>Soini</t>
  </si>
  <si>
    <t>759</t>
  </si>
  <si>
    <t>Somero</t>
  </si>
  <si>
    <t>761</t>
  </si>
  <si>
    <t>Sonkajärvi</t>
  </si>
  <si>
    <t>762</t>
  </si>
  <si>
    <t>Sotkamo</t>
  </si>
  <si>
    <t>765</t>
  </si>
  <si>
    <t>Sulkava</t>
  </si>
  <si>
    <t>768</t>
  </si>
  <si>
    <t>Suomussalmi</t>
  </si>
  <si>
    <t>777</t>
  </si>
  <si>
    <t>Suonenjoki</t>
  </si>
  <si>
    <t>778</t>
  </si>
  <si>
    <t>Sysmä</t>
  </si>
  <si>
    <t>781</t>
  </si>
  <si>
    <t>Säkylä</t>
  </si>
  <si>
    <t>783</t>
  </si>
  <si>
    <t>Taipalsaari</t>
  </si>
  <si>
    <t>831</t>
  </si>
  <si>
    <t>Taivalkoski</t>
  </si>
  <si>
    <t>832</t>
  </si>
  <si>
    <t>Taivassalo</t>
  </si>
  <si>
    <t>833</t>
  </si>
  <si>
    <t>Tammela</t>
  </si>
  <si>
    <t>834</t>
  </si>
  <si>
    <t>Tampere</t>
  </si>
  <si>
    <t>837</t>
  </si>
  <si>
    <t>Tervo</t>
  </si>
  <si>
    <t>844</t>
  </si>
  <si>
    <t>Tervola</t>
  </si>
  <si>
    <t>845</t>
  </si>
  <si>
    <t>Teuva</t>
  </si>
  <si>
    <t>846</t>
  </si>
  <si>
    <t>Tohmajärvi</t>
  </si>
  <si>
    <t>848</t>
  </si>
  <si>
    <t>Toholampi</t>
  </si>
  <si>
    <t>849</t>
  </si>
  <si>
    <t>Toivakka</t>
  </si>
  <si>
    <t>850</t>
  </si>
  <si>
    <t>Tornio</t>
  </si>
  <si>
    <t>851</t>
  </si>
  <si>
    <t>Turku</t>
  </si>
  <si>
    <t>853</t>
  </si>
  <si>
    <t>Tuusniemi</t>
  </si>
  <si>
    <t>857</t>
  </si>
  <si>
    <t>Tuusula</t>
  </si>
  <si>
    <t>858</t>
  </si>
  <si>
    <t>Tyrnävä</t>
  </si>
  <si>
    <t>859</t>
  </si>
  <si>
    <t>Ulvila</t>
  </si>
  <si>
    <t>886</t>
  </si>
  <si>
    <t>Urjala</t>
  </si>
  <si>
    <t>887</t>
  </si>
  <si>
    <t>Utajärvi</t>
  </si>
  <si>
    <t>889</t>
  </si>
  <si>
    <t>Utsjoki</t>
  </si>
  <si>
    <t>890</t>
  </si>
  <si>
    <t>Uurainen</t>
  </si>
  <si>
    <t>892</t>
  </si>
  <si>
    <t>Uusikaarlepyy</t>
  </si>
  <si>
    <t>893</t>
  </si>
  <si>
    <t>Uusikaupunki</t>
  </si>
  <si>
    <t>895</t>
  </si>
  <si>
    <t>Vaala</t>
  </si>
  <si>
    <t>785</t>
  </si>
  <si>
    <t>Vaasa</t>
  </si>
  <si>
    <t>905</t>
  </si>
  <si>
    <t>Valkeakoski</t>
  </si>
  <si>
    <t>908</t>
  </si>
  <si>
    <t>Vantaa</t>
  </si>
  <si>
    <t>092</t>
  </si>
  <si>
    <t>Varkaus</t>
  </si>
  <si>
    <t>915</t>
  </si>
  <si>
    <t>Vehmaa</t>
  </si>
  <si>
    <t>918</t>
  </si>
  <si>
    <t>Vesanto</t>
  </si>
  <si>
    <t>921</t>
  </si>
  <si>
    <t>Vesilahti</t>
  </si>
  <si>
    <t>922</t>
  </si>
  <si>
    <t>Veteli</t>
  </si>
  <si>
    <t>924</t>
  </si>
  <si>
    <t>Vieremä</t>
  </si>
  <si>
    <t>925</t>
  </si>
  <si>
    <t>Vihti</t>
  </si>
  <si>
    <t>927</t>
  </si>
  <si>
    <t>Viitasaari</t>
  </si>
  <si>
    <t>931</t>
  </si>
  <si>
    <t>Vimpeli</t>
  </si>
  <si>
    <t>934</t>
  </si>
  <si>
    <t>Virolahti</t>
  </si>
  <si>
    <t>935</t>
  </si>
  <si>
    <t>Virrat</t>
  </si>
  <si>
    <t>936</t>
  </si>
  <si>
    <t>Vöyri</t>
  </si>
  <si>
    <t>946</t>
  </si>
  <si>
    <t>Ylitornio</t>
  </si>
  <si>
    <t>976</t>
  </si>
  <si>
    <t>Ylivieska</t>
  </si>
  <si>
    <t>977</t>
  </si>
  <si>
    <t>Ylöjärvi</t>
  </si>
  <si>
    <t>980</t>
  </si>
  <si>
    <t>Ypäjä</t>
  </si>
  <si>
    <t>981</t>
  </si>
  <si>
    <t>Ähtäri</t>
  </si>
  <si>
    <t>989</t>
  </si>
  <si>
    <t>Äänekoski</t>
  </si>
  <si>
    <t>992</t>
  </si>
  <si>
    <t>Palvelua tarjoava organisaation tyyppi</t>
  </si>
  <si>
    <t>Palvelua tarjoavan organisaation nimi</t>
  </si>
  <si>
    <t>Käyttöönotettavan asioinnin tekninen tunniste</t>
  </si>
  <si>
    <t>Kuntakoodit, jossa asointi otetaan käyttöön</t>
  </si>
  <si>
    <t>Liittymistaso</t>
  </si>
  <si>
    <t>Sähköpostiosoite herätteitä varten</t>
  </si>
  <si>
    <t>PTV-asiointitunniste</t>
  </si>
  <si>
    <t>PTV-organisaatiotunniste</t>
  </si>
  <si>
    <t>Etelä-Karjalan sairaanhoitopiiri</t>
  </si>
  <si>
    <t>Kunnat</t>
  </si>
  <si>
    <t>Käyttöönotettavat asioinnit</t>
  </si>
  <si>
    <t>Etelä-Pohjanmaan sairaanhoitopiiri</t>
  </si>
  <si>
    <t>Etelä-Savon sairaanhoitopiiri</t>
  </si>
  <si>
    <t>Itä-Savon sairaanhoitopiiri</t>
  </si>
  <si>
    <t>Kainuun sairaanhoitopiiri</t>
  </si>
  <si>
    <t>Kanta-Hämeen sairaanhoitopiiri</t>
  </si>
  <si>
    <t>Keski-Pohjanmaan sairaanhoitopiiri</t>
  </si>
  <si>
    <t>Kymenlaakson sairaanhoitopiiri</t>
  </si>
  <si>
    <t>Länsi-Pohjan sairaanhoitopiiri</t>
  </si>
  <si>
    <t>Pirkanmaan sairaanhoitopiiri</t>
  </si>
  <si>
    <t>Pohjois-Karjalan sairaanhoitopiiri</t>
  </si>
  <si>
    <t>Pohjois-Pohjanmaan sairaanhoitopiiri</t>
  </si>
  <si>
    <t>Pohjois-Savon sairaanhoitopiiri</t>
  </si>
  <si>
    <t>Päijät-Hämeen sairaanhoitopiiri</t>
  </si>
  <si>
    <t>Satakunnan sairaanhoitopiiri</t>
  </si>
  <si>
    <t>Vaasan sairaanhoitopiiri</t>
  </si>
  <si>
    <t>Varsinais-Suomen sairaanhoitopiiri</t>
  </si>
  <si>
    <t>Lapin sairaanhoitopiiri</t>
  </si>
  <si>
    <t>Keski-Suomen sairaanhoitopiiri</t>
  </si>
  <si>
    <t>Helsingin ja Uudenmaan sairaanhoitopiiri</t>
  </si>
  <si>
    <r>
      <t xml:space="preserve">Organisaatio toimii seuraavilla kunta-alueilla, jossa asioinnit otetaan käyttöön </t>
    </r>
    <r>
      <rPr>
        <sz val="16"/>
        <color theme="0"/>
        <rFont val="Arial"/>
        <family val="2"/>
      </rPr>
      <t>(maks. 100 aluetta)</t>
    </r>
  </si>
  <si>
    <t>Yhteyshenkilön nimi, yhteystiedot ja lisätietoja liittymisestä</t>
  </si>
  <si>
    <t>Helsingin pelastuslaitos</t>
  </si>
  <si>
    <t>Oulu-Koillismaan pelastuslaitos</t>
  </si>
  <si>
    <t>Varsinais-Suomen pelastuslaitos</t>
  </si>
  <si>
    <t>Merkkien määrä</t>
  </si>
  <si>
    <t>Poimi merkkijonosta</t>
  </si>
  <si>
    <t>Järjestys-numero</t>
  </si>
  <si>
    <t xml:space="preserve"> Aloitus-kohta</t>
  </si>
  <si>
    <t>Pilkku löytyy</t>
  </si>
  <si>
    <t>Kunta-alueiden koodit</t>
  </si>
  <si>
    <t xml:space="preserve"> </t>
  </si>
  <si>
    <t>Organisaatiotyyppi (valitse listasta)</t>
  </si>
  <si>
    <t>Käsittely- ja varastointi-ilmoitus</t>
  </si>
  <si>
    <t>Pelastussuunnitelma</t>
  </si>
  <si>
    <t>Tehosteilmoitus</t>
  </si>
  <si>
    <t>Tuliesitys</t>
  </si>
  <si>
    <t>Ensiapusuunnitelma</t>
  </si>
  <si>
    <t>Arpajaislupa</t>
  </si>
  <si>
    <t>Ilmoitus yleisestä kokouksesta</t>
  </si>
  <si>
    <t>Ilotulitusnäytös</t>
  </si>
  <si>
    <t>Liikenteenohjaajien asettaminen</t>
  </si>
  <si>
    <t>Turvallisuussuunnitelma</t>
  </si>
  <si>
    <t>Yleisötilaisuusilmoitus</t>
  </si>
  <si>
    <t>Viranomainen</t>
  </si>
  <si>
    <t>Asiointi</t>
  </si>
  <si>
    <t>Pedersöre</t>
  </si>
  <si>
    <t>ViranomaiskohtaisetAsioinnit</t>
  </si>
  <si>
    <t>Organisaatiotiedot</t>
  </si>
  <si>
    <t>Sähköpostiosoite palvelun herätteitä varten</t>
  </si>
  <si>
    <t>Palvelua tarjoavan organisaation Y-tunnus</t>
  </si>
  <si>
    <t>Organisaation nimi (valitse listasta)</t>
  </si>
  <si>
    <t>#PUUTTUU!</t>
  </si>
  <si>
    <t>(tyhjä)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</si>
</sst>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sz val="36"/>
      <color theme="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6"/>
      <color theme="0"/>
      <name val="Arial"/>
      <family val="2"/>
    </font>
    <font>
      <sz val="12"/>
      <name val="Calibri"/>
      <family val="2"/>
      <scheme val="minor"/>
    </font>
    <font>
      <sz val="16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2"/>
      <color theme="0"/>
      <name val="Arial"/>
      <family val="2"/>
    </font>
    <font>
      <u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5B379"/>
        <bgColor indexed="64"/>
      </patternFill>
    </fill>
    <fill>
      <patternFill patternType="solid">
        <fgColor rgb="FF0059C8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71">
    <xf numFmtId="0" fontId="0" fillId="0" borderId="0" xfId="0"/>
    <xf numFmtId="49" fontId="0" fillId="0" borderId="0" xfId="0" applyNumberFormat="1"/>
    <xf numFmtId="0" fontId="1" fillId="0" borderId="0" xfId="0" applyFont="1"/>
    <xf numFmtId="0" fontId="4" fillId="0" borderId="0" xfId="0" applyFont="1"/>
    <xf numFmtId="0" fontId="2" fillId="0" borderId="0" xfId="1" applyProtection="1">
      <protection locked="0"/>
    </xf>
    <xf numFmtId="49" fontId="6" fillId="0" borderId="4" xfId="0" applyNumberFormat="1" applyFont="1" applyBorder="1" applyProtection="1">
      <protection locked="0"/>
    </xf>
    <xf numFmtId="49" fontId="4" fillId="0" borderId="0" xfId="0" applyNumberFormat="1" applyFont="1"/>
    <xf numFmtId="49" fontId="13" fillId="0" borderId="1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0" fontId="14" fillId="0" borderId="0" xfId="1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pivotButton="1" applyFont="1"/>
    <xf numFmtId="0" fontId="2" fillId="4" borderId="7" xfId="1" applyFill="1" applyBorder="1" applyProtection="1">
      <protection locked="0"/>
    </xf>
    <xf numFmtId="0" fontId="8" fillId="4" borderId="7" xfId="0" applyFont="1" applyFill="1" applyBorder="1" applyProtection="1">
      <protection locked="0"/>
    </xf>
    <xf numFmtId="0" fontId="8" fillId="4" borderId="7" xfId="0" applyFont="1" applyFill="1" applyBorder="1" applyAlignment="1" applyProtection="1">
      <alignment wrapText="1"/>
      <protection locked="0"/>
    </xf>
    <xf numFmtId="0" fontId="8" fillId="4" borderId="14" xfId="0" applyFont="1" applyFill="1" applyBorder="1" applyProtection="1">
      <protection locked="0"/>
    </xf>
    <xf numFmtId="0" fontId="20" fillId="4" borderId="7" xfId="1" applyFont="1" applyFill="1" applyBorder="1" applyProtection="1">
      <protection locked="0"/>
    </xf>
    <xf numFmtId="49" fontId="8" fillId="4" borderId="12" xfId="0" applyNumberFormat="1" applyFont="1" applyFill="1" applyBorder="1" applyProtection="1">
      <protection locked="0"/>
    </xf>
    <xf numFmtId="0" fontId="18" fillId="0" borderId="0" xfId="0" applyFont="1"/>
    <xf numFmtId="0" fontId="0" fillId="0" borderId="0" xfId="0" applyProtection="1"/>
    <xf numFmtId="0" fontId="8" fillId="2" borderId="4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/>
    </xf>
    <xf numFmtId="0" fontId="8" fillId="2" borderId="1" xfId="0" applyFont="1" applyFill="1" applyBorder="1" applyProtection="1"/>
    <xf numFmtId="0" fontId="0" fillId="2" borderId="2" xfId="0" applyNumberFormat="1" applyFill="1" applyBorder="1" applyAlignment="1" applyProtection="1"/>
    <xf numFmtId="0" fontId="0" fillId="2" borderId="3" xfId="0" applyFill="1" applyBorder="1" applyProtection="1"/>
    <xf numFmtId="0" fontId="8" fillId="2" borderId="4" xfId="0" applyFont="1" applyFill="1" applyBorder="1" applyProtection="1"/>
    <xf numFmtId="0" fontId="9" fillId="2" borderId="0" xfId="0" applyFont="1" applyFill="1" applyBorder="1" applyAlignment="1" applyProtection="1">
      <alignment horizontal="right" vertical="top" wrapText="1"/>
    </xf>
    <xf numFmtId="0" fontId="0" fillId="2" borderId="8" xfId="0" applyFill="1" applyBorder="1" applyProtection="1"/>
    <xf numFmtId="0" fontId="8" fillId="2" borderId="5" xfId="0" applyFont="1" applyFill="1" applyBorder="1" applyProtection="1"/>
    <xf numFmtId="0" fontId="9" fillId="2" borderId="6" xfId="0" applyFont="1" applyFill="1" applyBorder="1" applyAlignment="1" applyProtection="1">
      <alignment wrapText="1"/>
    </xf>
    <xf numFmtId="0" fontId="8" fillId="2" borderId="11" xfId="0" applyFont="1" applyFill="1" applyBorder="1" applyAlignment="1" applyProtection="1">
      <alignment horizontal="right" vertical="top" wrapText="1"/>
    </xf>
    <xf numFmtId="0" fontId="0" fillId="0" borderId="0" xfId="0" applyNumberFormat="1" applyFill="1" applyProtection="1"/>
    <xf numFmtId="0" fontId="8" fillId="2" borderId="2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top" wrapText="1"/>
    </xf>
    <xf numFmtId="0" fontId="16" fillId="0" borderId="0" xfId="0" applyNumberFormat="1" applyFont="1" applyFill="1" applyAlignment="1" applyProtection="1">
      <alignment horizontal="right" vertical="top" wrapText="1"/>
    </xf>
    <xf numFmtId="49" fontId="0" fillId="0" borderId="0" xfId="0" applyNumberFormat="1" applyProtection="1"/>
    <xf numFmtId="0" fontId="0" fillId="0" borderId="0" xfId="0" applyAlignment="1" applyProtection="1">
      <alignment horizontal="left"/>
    </xf>
    <xf numFmtId="0" fontId="1" fillId="3" borderId="0" xfId="0" applyFont="1" applyFill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 wrapText="1"/>
    </xf>
    <xf numFmtId="0" fontId="7" fillId="2" borderId="3" xfId="0" applyFont="1" applyFill="1" applyBorder="1" applyAlignment="1" applyProtection="1">
      <alignment horizontal="center" wrapText="1"/>
    </xf>
    <xf numFmtId="0" fontId="1" fillId="0" borderId="0" xfId="0" applyFont="1" applyProtection="1"/>
    <xf numFmtId="0" fontId="1" fillId="2" borderId="0" xfId="0" applyFont="1" applyFill="1" applyAlignment="1" applyProtection="1">
      <alignment wrapText="1"/>
    </xf>
    <xf numFmtId="0" fontId="3" fillId="0" borderId="0" xfId="0" applyFont="1" applyProtection="1"/>
    <xf numFmtId="0" fontId="8" fillId="4" borderId="7" xfId="0" applyFont="1" applyFill="1" applyBorder="1" applyAlignment="1" applyProtection="1">
      <alignment horizontal="left"/>
      <protection locked="0"/>
    </xf>
    <xf numFmtId="0" fontId="18" fillId="4" borderId="10" xfId="0" applyFont="1" applyFill="1" applyBorder="1" applyProtection="1">
      <protection locked="0"/>
    </xf>
    <xf numFmtId="49" fontId="5" fillId="4" borderId="7" xfId="0" applyNumberFormat="1" applyFont="1" applyFill="1" applyBorder="1" applyProtection="1">
      <protection locked="0"/>
    </xf>
    <xf numFmtId="0" fontId="5" fillId="4" borderId="7" xfId="0" applyFont="1" applyFill="1" applyBorder="1" applyProtection="1">
      <protection locked="0"/>
    </xf>
    <xf numFmtId="0" fontId="19" fillId="4" borderId="7" xfId="1" applyFont="1" applyFill="1" applyBorder="1" applyProtection="1">
      <protection locked="0"/>
    </xf>
    <xf numFmtId="0" fontId="10" fillId="5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5" fillId="5" borderId="5" xfId="0" applyFont="1" applyFill="1" applyBorder="1" applyAlignment="1" applyProtection="1">
      <alignment horizontal="center" wrapText="1"/>
    </xf>
    <xf numFmtId="0" fontId="15" fillId="5" borderId="6" xfId="0" applyFont="1" applyFill="1" applyBorder="1" applyAlignment="1" applyProtection="1">
      <alignment horizontal="center" wrapText="1"/>
    </xf>
    <xf numFmtId="0" fontId="15" fillId="5" borderId="11" xfId="0" applyFont="1" applyFill="1" applyBorder="1" applyAlignment="1" applyProtection="1">
      <alignment horizontal="center" wrapText="1"/>
    </xf>
    <xf numFmtId="0" fontId="10" fillId="5" borderId="1" xfId="0" applyFont="1" applyFill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9" xfId="0" applyFont="1" applyFill="1" applyBorder="1" applyAlignment="1" applyProtection="1">
      <alignment horizontal="left" vertical="top" wrapText="1"/>
      <protection locked="0"/>
    </xf>
    <xf numFmtId="0" fontId="8" fillId="4" borderId="12" xfId="0" applyFont="1" applyFill="1" applyBorder="1" applyAlignment="1" applyProtection="1">
      <alignment horizontal="left" vertical="top" wrapText="1"/>
      <protection locked="0"/>
    </xf>
    <xf numFmtId="0" fontId="8" fillId="4" borderId="13" xfId="0" applyFont="1" applyFill="1" applyBorder="1" applyAlignment="1" applyProtection="1">
      <alignment horizontal="left" vertical="top" wrapText="1"/>
      <protection locked="0"/>
    </xf>
    <xf numFmtId="0" fontId="15" fillId="5" borderId="15" xfId="0" applyFont="1" applyFill="1" applyBorder="1" applyAlignment="1" applyProtection="1">
      <alignment horizontal="center" wrapText="1"/>
    </xf>
    <xf numFmtId="0" fontId="15" fillId="5" borderId="16" xfId="0" applyFont="1" applyFill="1" applyBorder="1" applyAlignment="1" applyProtection="1">
      <alignment horizontal="center" wrapText="1"/>
    </xf>
    <xf numFmtId="0" fontId="15" fillId="5" borderId="17" xfId="0" applyFont="1" applyFill="1" applyBorder="1" applyAlignment="1" applyProtection="1">
      <alignment horizontal="center" wrapText="1"/>
    </xf>
    <xf numFmtId="0" fontId="15" fillId="5" borderId="4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8" xfId="0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</cellXfs>
  <cellStyles count="3">
    <cellStyle name="Hyperlinkki" xfId="1" builtinId="8"/>
    <cellStyle name="Normaali" xfId="0" builtinId="0"/>
    <cellStyle name="Normaali 2" xfId="2" xr:uid="{4FC9DC1C-86A8-4BFF-A40A-079007E801AA}"/>
  </cellStyles>
  <dxfs count="19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1" defaultTableStyle="TableStyleMedium2" defaultPivotStyle="PivotStyleLight16">
    <tableStyle name="Litteä pivot-tyyli" table="0" count="0" xr9:uid="{65CACA8B-14D6-464C-8564-46182784ADC6}"/>
  </tableStyles>
  <colors>
    <mruColors>
      <color rgb="FF0059C8"/>
      <color rgb="FFD5B3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26" Type="http://schemas.openxmlformats.org/officeDocument/2006/relationships/customXml" Target="../customXml/item8.xml"/><Relationship Id="rId39" Type="http://schemas.openxmlformats.org/officeDocument/2006/relationships/customXml" Target="../customXml/item21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42" Type="http://schemas.openxmlformats.org/officeDocument/2006/relationships/customXml" Target="../customXml/item2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2.xml"/><Relationship Id="rId29" Type="http://schemas.openxmlformats.org/officeDocument/2006/relationships/customXml" Target="../customXml/item11.xml"/><Relationship Id="rId41" Type="http://schemas.openxmlformats.org/officeDocument/2006/relationships/customXml" Target="../customXml/item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37" Type="http://schemas.openxmlformats.org/officeDocument/2006/relationships/customXml" Target="../customXml/item19.xml"/><Relationship Id="rId40" Type="http://schemas.openxmlformats.org/officeDocument/2006/relationships/customXml" Target="../customXml/item22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36" Type="http://schemas.openxmlformats.org/officeDocument/2006/relationships/customXml" Target="../customXml/item18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17" Type="http://schemas.openxmlformats.org/officeDocument/2006/relationships/powerPivotData" Target="model/item.data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38" Type="http://schemas.openxmlformats.org/officeDocument/2006/relationships/customXml" Target="../customXml/item20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sv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mailto:tuki.lv@ely-keskus.fi?subject=Liittymislomake%20(organisaation%20nimi)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31750</xdr:rowOff>
    </xdr:from>
    <xdr:to>
      <xdr:col>2</xdr:col>
      <xdr:colOff>5441950</xdr:colOff>
      <xdr:row>86</xdr:row>
      <xdr:rowOff>114300</xdr:rowOff>
    </xdr:to>
    <xdr:sp macro="" textlink="">
      <xdr:nvSpPr>
        <xdr:cNvPr id="14" name="Suorakulmio: Pyöristetyt kulmat 13">
          <a:extLst>
            <a:ext uri="{FF2B5EF4-FFF2-40B4-BE49-F238E27FC236}">
              <a16:creationId xmlns:a16="http://schemas.microsoft.com/office/drawing/2014/main" id="{73D18E29-DF27-4F81-B8D9-1DD1B275393B}"/>
            </a:ext>
          </a:extLst>
        </xdr:cNvPr>
        <xdr:cNvSpPr/>
      </xdr:nvSpPr>
      <xdr:spPr>
        <a:xfrm>
          <a:off x="76200" y="603250"/>
          <a:ext cx="9188450" cy="17062450"/>
        </a:xfrm>
        <a:prstGeom prst="roundRect">
          <a:avLst>
            <a:gd name="adj" fmla="val 538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324000" rtlCol="0" anchor="t"/>
        <a:lstStyle/>
        <a:p>
          <a:pPr algn="l"/>
          <a:r>
            <a:rPr lang="fi-FI" sz="2000" b="0"/>
            <a:t>Tällä liittymislomakkeella liität</a:t>
          </a:r>
          <a:r>
            <a:rPr lang="fi-FI" sz="2000" b="0" baseline="0"/>
            <a:t> alueellisen oraganisaation (</a:t>
          </a:r>
          <a:r>
            <a:rPr lang="fi-FI" sz="2000" b="1" baseline="0"/>
            <a:t>pelastuslaitokset, sairaanhoitopiirit ja poliisilaitokset</a:t>
          </a:r>
          <a:r>
            <a:rPr lang="fi-FI" sz="2000" b="0" baseline="0"/>
            <a:t>) lupa-asiointeja Luvat ja valvonta -palveluun. Tutustuttasi tähän ohjeeseen voit siirtyä täyttämään organisaation asiointitiedot tämän excel-työkirjan toiselle välilehdelle </a:t>
          </a:r>
          <a:r>
            <a:rPr lang="fi-FI" sz="2000" b="1" baseline="0"/>
            <a:t>"Liittymislomake"</a:t>
          </a:r>
          <a:r>
            <a:rPr lang="fi-FI" sz="2000" b="0" baseline="0"/>
            <a:t>. Muut työkirjan taulukot toimivat aputaulukoina tiedon keruuseen ja ne on lukittu. Vastaamme mielellämme lomaketta koskeviin kysymyksiin osoitteessa </a:t>
          </a:r>
          <a:r>
            <a:rPr lang="fi-FI" sz="2000" b="1" u="sng" baseline="0"/>
            <a:t>luvatjavalvonta.tem@gov.fi</a:t>
          </a:r>
        </a:p>
        <a:p>
          <a:pPr algn="l"/>
          <a:endParaRPr lang="fi-FI" sz="2000" b="1" u="sng" baseline="0"/>
        </a:p>
        <a:p>
          <a:pPr algn="l"/>
          <a:r>
            <a:rPr lang="fi-FI" sz="2000" b="1" baseline="0"/>
            <a:t>Ensin täytetään asiointipalveluista vastaavan organisaation tiedot:</a:t>
          </a:r>
        </a:p>
        <a:p>
          <a:pPr algn="l"/>
          <a:endParaRPr lang="fi-FI" sz="1800" b="1"/>
        </a:p>
        <a:p>
          <a:pPr algn="l"/>
          <a:r>
            <a:rPr lang="fi-FI" sz="1600" b="1"/>
            <a:t>1. </a:t>
          </a:r>
          <a:r>
            <a:rPr lang="fi-FI" sz="1600" b="0"/>
            <a:t>Organisaatiotyyppi</a:t>
          </a:r>
          <a:r>
            <a:rPr lang="fi-FI" sz="1600" b="0" baseline="0"/>
            <a:t> - valitse listasta organisaatiosi tyyppi: pelastuslaitos, sairaahoitopiiri tai poliisilaitos</a:t>
          </a:r>
          <a:endParaRPr lang="fi-FI" sz="1600" b="0"/>
        </a:p>
        <a:p>
          <a:pPr algn="l"/>
          <a:endParaRPr lang="fi-FI" sz="1600"/>
        </a:p>
        <a:p>
          <a:pPr algn="l"/>
          <a:r>
            <a:rPr lang="fi-FI" sz="1600" b="1"/>
            <a:t>2. </a:t>
          </a:r>
          <a:r>
            <a:rPr lang="fi-FI" sz="1600"/>
            <a:t>Organisaatio nimi (valitaan listasta)</a:t>
          </a:r>
        </a:p>
        <a:p>
          <a:pPr algn="l"/>
          <a:endParaRPr lang="fi-FI" sz="1600"/>
        </a:p>
        <a:p>
          <a:pPr algn="l"/>
          <a:r>
            <a:rPr lang="fi-FI" sz="1600" b="1"/>
            <a:t>3.</a:t>
          </a:r>
          <a:r>
            <a:rPr lang="fi-FI" sz="1600"/>
            <a:t> Oraniasaation Y-tunnus muodossa 1234567-0</a:t>
          </a:r>
        </a:p>
        <a:p>
          <a:pPr algn="l"/>
          <a:endParaRPr lang="fi-FI" sz="1600"/>
        </a:p>
        <a:p>
          <a:pPr algn="l"/>
          <a:r>
            <a:rPr lang="fi-FI" sz="1600" b="1"/>
            <a:t>4. </a:t>
          </a:r>
          <a:r>
            <a:rPr lang="fi-FI" sz="1600" b="0"/>
            <a:t>O</a:t>
          </a:r>
          <a:r>
            <a:rPr lang="fi-FI" sz="1600"/>
            <a:t>rganisaation PTV organisaatiotunniste</a:t>
          </a:r>
          <a:r>
            <a:rPr lang="fi-FI" sz="1600" baseline="0"/>
            <a:t> on 36 merkkinen tunniste (esim. "9f86d069-d21b-4c5f-b901-8e2e4e9f9639"). Jos et tiedä organisaation PTV tunnistetta, kysy asiaa organisaatiosi PTV pääkäyttäjältä tai suoraan PTV:n tuesta: </a:t>
          </a:r>
          <a:r>
            <a:rPr lang="fi-FI" sz="1600" u="sng" baseline="0"/>
            <a:t>ptv-tuki@dvv.fi</a:t>
          </a:r>
        </a:p>
        <a:p>
          <a:pPr algn="l"/>
          <a:endParaRPr lang="fi-FI" sz="1600" baseline="0"/>
        </a:p>
        <a:p>
          <a:pPr algn="l"/>
          <a:r>
            <a:rPr lang="fi-FI" sz="1600" b="1" baseline="0"/>
            <a:t>5.</a:t>
          </a:r>
          <a:r>
            <a:rPr lang="fi-FI" sz="1600" baseline="0"/>
            <a:t> Yhteyshenkilön yhteystiedot liittyen Luvat ja valvonta -palveluun liittymiseen</a:t>
          </a:r>
        </a:p>
        <a:p>
          <a:pPr algn="l"/>
          <a:r>
            <a:rPr lang="fi-FI" sz="1600" baseline="0"/>
            <a:t>- nimi, sähköpostiosoite, puhelin ja mahdollisia lisätietoja</a:t>
          </a:r>
        </a:p>
        <a:p>
          <a:pPr algn="l"/>
          <a:endParaRPr lang="fi-FI" sz="1600" baseline="0"/>
        </a:p>
        <a:p>
          <a:pPr algn="l"/>
          <a:r>
            <a:rPr lang="fi-FI" sz="2000" b="1"/>
            <a:t>Organisaation tietojen lisäksi tarvitaan vielä Luvat ja valvonta -palveluun liitettävien asiointien tiedot:</a:t>
          </a:r>
        </a:p>
        <a:p>
          <a:pPr algn="l"/>
          <a:endParaRPr lang="fi-FI" sz="1600"/>
        </a:p>
        <a:p>
          <a:pPr algn="l"/>
          <a:r>
            <a:rPr lang="fi-FI" sz="1600"/>
            <a:t>6. Tähän</a:t>
          </a:r>
          <a:r>
            <a:rPr lang="fi-FI" sz="1600" baseline="0"/>
            <a:t> kohtaan m</a:t>
          </a:r>
          <a:r>
            <a:rPr lang="fi-FI" sz="1600"/>
            <a:t>erkitään organisaation kunta-alueet, joissa liittymislomakkeeseen</a:t>
          </a:r>
          <a:r>
            <a:rPr lang="fi-FI" sz="1600" baseline="0"/>
            <a:t> merkityt </a:t>
          </a:r>
          <a:r>
            <a:rPr lang="fi-FI" sz="1600"/>
            <a:t>asioinnit otetaan käyttöön. Jos esim. pelastuslaitos toimii 10 kunnan alueella</a:t>
          </a:r>
          <a:r>
            <a:rPr lang="fi-FI" sz="1600" baseline="0"/>
            <a:t>, tulee nämä kunnat luetella ruudukkoon</a:t>
          </a:r>
          <a:r>
            <a:rPr lang="fi-FI" sz="1600"/>
            <a:t>. Tarkista, että</a:t>
          </a:r>
          <a:r>
            <a:rPr lang="fi-FI" sz="1600" baseline="0"/>
            <a:t> organisaatiosi kunta-alueet on merkitty oikein ruudukkoon ja tee tarvittaessa lisäyksiä ja poistoja (</a:t>
          </a:r>
          <a:r>
            <a:rPr lang="fi-FI" sz="1600"/>
            <a:t>Koska esitäytetyt kunta-alueet</a:t>
          </a:r>
          <a:r>
            <a:rPr lang="fi-FI" sz="1600" baseline="0"/>
            <a:t> eivät lomakkeelle päivity, voi organisaation kunta-aluemäärityksissä olla puutteita). Lisäykset tulee tehdä tyhjiin ruutuihin ja poistot puolestaan ensin valitsemalla poistettavan kunta-alueen solu ja tämän jälkeen painamalla "DEL"-näppäintä. </a:t>
          </a:r>
          <a:endParaRPr lang="fi-FI" sz="1600"/>
        </a:p>
        <a:p>
          <a:pPr algn="l"/>
          <a:endParaRPr lang="fi-FI" sz="1600"/>
        </a:p>
        <a:p>
          <a:pPr algn="l"/>
          <a:r>
            <a:rPr lang="fi-FI" sz="1600"/>
            <a:t>7. Organisaatiossa käyttöönotettava asiointi Luvat ja valvonta -palvelussa. Liitettävät asioinnit löydät alasvetovalikosta.</a:t>
          </a:r>
          <a:r>
            <a:rPr lang="fi-FI" sz="1600" baseline="0"/>
            <a:t> </a:t>
          </a:r>
          <a:r>
            <a:rPr lang="fi-FI" sz="1600"/>
            <a:t>Lomakkeessa tarjolla</a:t>
          </a:r>
          <a:r>
            <a:rPr lang="fi-FI" sz="1600" baseline="0"/>
            <a:t> </a:t>
          </a:r>
          <a:r>
            <a:rPr lang="fi-FI" sz="1600"/>
            <a:t>on ainoastaan sellaisia asiointeja, jotka A) ovat tarkoitettu organisaatiotyypille ja B) käytöönotettavissa Luvat ja valvonta -palvelussa.</a:t>
          </a:r>
        </a:p>
        <a:p>
          <a:pPr algn="l"/>
          <a:endParaRPr lang="fi-FI" sz="1600"/>
        </a:p>
        <a:p>
          <a:pPr algn="l"/>
          <a:r>
            <a:rPr lang="fi-FI" sz="1600"/>
            <a:t>8. Sähköpostiosoite kyseistä asiointia varten, johon Luvat ja valvonta -palvelu lähettää automaattisia heräteviestejä mm. lupahakemuksen tilamuutoksista.</a:t>
          </a:r>
        </a:p>
        <a:p>
          <a:pPr algn="l"/>
          <a:endParaRPr lang="fi-FI" sz="1600"/>
        </a:p>
        <a:p>
          <a:pPr algn="l"/>
          <a:r>
            <a:rPr lang="fi-FI" sz="2000" b="1"/>
            <a:t>Kohdat</a:t>
          </a:r>
          <a:r>
            <a:rPr lang="fi-FI" sz="2000" b="1" baseline="0"/>
            <a:t> 9 ja 10 täytetään, mikäli asioinnin käsittelyjärjestelmä tai asiointipalvelu on integroitu (järjestelmäintegraatio) Luvat ja valvonta -palveluun</a:t>
          </a:r>
          <a:endParaRPr lang="fi-FI" sz="2000" b="1"/>
        </a:p>
        <a:p>
          <a:pPr algn="l"/>
          <a:endParaRPr lang="fi-FI" sz="1600"/>
        </a:p>
        <a:p>
          <a:pPr algn="l"/>
          <a:r>
            <a:rPr lang="fi-FI" sz="1600"/>
            <a:t>9. PTV verkkoasioinnin tunniste (36 merkkiä - esim. 2487b119-4121-48b8-b6ef-a64a80f2efe3) tarvitaan Luvat ja valvonta -palvelussa ohjaamaan asiakas organisaation omaan asiointipalveluun. Jos et tiedä asiointipalvelun tunnistetta, kysy asiaa kuntasi PTV pääkäyttäjältä tai suoraan PTV:n tuesta: ptv-tuki@dvv.fi</a:t>
          </a:r>
        </a:p>
        <a:p>
          <a:pPr algn="l"/>
          <a:endParaRPr lang="fi-FI" sz="1600"/>
        </a:p>
        <a:p>
          <a:pPr algn="l"/>
          <a:r>
            <a:rPr lang="fi-FI" sz="1600"/>
            <a:t>10. Asiointipalvelun</a:t>
          </a:r>
          <a:r>
            <a:rPr lang="fi-FI" sz="1600" baseline="0"/>
            <a:t> URL-osoite, johon hakemuksen tekijä ohjataan. </a:t>
          </a:r>
          <a:r>
            <a:rPr lang="fi-FI" sz="1600"/>
            <a:t>Tällä tiedolla Luvat ja valvonta -palvelu pystyy ohjaamaan luvanhakijan oikeaan kunnan tarjoamaan asiointipalvelun osoitteeseen.</a:t>
          </a:r>
        </a:p>
        <a:p>
          <a:pPr algn="l"/>
          <a:endParaRPr lang="fi-FI" sz="1600"/>
        </a:p>
      </xdr:txBody>
    </xdr:sp>
    <xdr:clientData/>
  </xdr:twoCellAnchor>
  <xdr:twoCellAnchor>
    <xdr:from>
      <xdr:col>1</xdr:col>
      <xdr:colOff>141111</xdr:colOff>
      <xdr:row>75</xdr:row>
      <xdr:rowOff>79728</xdr:rowOff>
    </xdr:from>
    <xdr:to>
      <xdr:col>2</xdr:col>
      <xdr:colOff>5319888</xdr:colOff>
      <xdr:row>78</xdr:row>
      <xdr:rowOff>73379</xdr:rowOff>
    </xdr:to>
    <xdr:sp macro="" textlink="">
      <xdr:nvSpPr>
        <xdr:cNvPr id="24" name="Suorakulmio: Pyöristetyt kulmat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BFFB71-B113-48BC-AD73-9BEF73BD7694}"/>
            </a:ext>
          </a:extLst>
        </xdr:cNvPr>
        <xdr:cNvSpPr/>
      </xdr:nvSpPr>
      <xdr:spPr>
        <a:xfrm>
          <a:off x="242711" y="15465778"/>
          <a:ext cx="8899877" cy="584201"/>
        </a:xfrm>
        <a:prstGeom prst="roundRect">
          <a:avLst/>
        </a:prstGeom>
        <a:solidFill>
          <a:srgbClr val="0059C8"/>
        </a:solidFill>
        <a:effectLst>
          <a:glow rad="101600">
            <a:srgbClr val="D5B379">
              <a:alpha val="6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2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Palauta täytetty lomake </a:t>
          </a:r>
          <a:r>
            <a:rPr lang="fi-FI" sz="2800" b="1" u="sng">
              <a:solidFill>
                <a:srgbClr val="D5B379"/>
              </a:solidFill>
              <a:effectLst/>
              <a:latin typeface="+mn-lt"/>
              <a:ea typeface="+mn-ea"/>
              <a:cs typeface="+mn-cs"/>
            </a:rPr>
            <a:t>tuki.lv@ely-keskus.fi</a:t>
          </a:r>
        </a:p>
      </xdr:txBody>
    </xdr:sp>
    <xdr:clientData/>
  </xdr:twoCellAnchor>
  <xdr:twoCellAnchor>
    <xdr:from>
      <xdr:col>2</xdr:col>
      <xdr:colOff>3821289</xdr:colOff>
      <xdr:row>77</xdr:row>
      <xdr:rowOff>40217</xdr:rowOff>
    </xdr:from>
    <xdr:to>
      <xdr:col>2</xdr:col>
      <xdr:colOff>5218289</xdr:colOff>
      <xdr:row>83</xdr:row>
      <xdr:rowOff>158751</xdr:rowOff>
    </xdr:to>
    <xdr:grpSp>
      <xdr:nvGrpSpPr>
        <xdr:cNvPr id="22" name="Ryhmä 21">
          <a:extLst>
            <a:ext uri="{FF2B5EF4-FFF2-40B4-BE49-F238E27FC236}">
              <a16:creationId xmlns:a16="http://schemas.microsoft.com/office/drawing/2014/main" id="{9F120CDA-1B4A-4053-83CD-93BA214667E6}"/>
            </a:ext>
          </a:extLst>
        </xdr:cNvPr>
        <xdr:cNvGrpSpPr/>
      </xdr:nvGrpSpPr>
      <xdr:grpSpPr>
        <a:xfrm>
          <a:off x="7643989" y="15819967"/>
          <a:ext cx="1397000" cy="1299634"/>
          <a:chOff x="13233400" y="6565900"/>
          <a:chExt cx="1397000" cy="1397000"/>
        </a:xfrm>
      </xdr:grpSpPr>
      <xdr:pic>
        <xdr:nvPicPr>
          <xdr:cNvPr id="20" name="Kuva 19" descr="Oikealle osoittava rystypuolen etusormi ääriviiva">
            <a:extLst>
              <a:ext uri="{FF2B5EF4-FFF2-40B4-BE49-F238E27FC236}">
                <a16:creationId xmlns:a16="http://schemas.microsoft.com/office/drawing/2014/main" id="{44AF61D7-2B51-417D-A6F1-2E285E9631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 rot="16200000">
            <a:off x="13233400" y="6565900"/>
            <a:ext cx="1397000" cy="1397000"/>
          </a:xfrm>
          <a:prstGeom prst="rect">
            <a:avLst/>
          </a:prstGeom>
        </xdr:spPr>
      </xdr:pic>
      <xdr:sp macro="" textlink="">
        <xdr:nvSpPr>
          <xdr:cNvPr id="21" name="Tekstiruutu 20">
            <a:extLst>
              <a:ext uri="{FF2B5EF4-FFF2-40B4-BE49-F238E27FC236}">
                <a16:creationId xmlns:a16="http://schemas.microsoft.com/office/drawing/2014/main" id="{EA0AD5DB-1D5E-4B47-9BBE-25F462CB5DF0}"/>
              </a:ext>
            </a:extLst>
          </xdr:cNvPr>
          <xdr:cNvSpPr txBox="1"/>
        </xdr:nvSpPr>
        <xdr:spPr>
          <a:xfrm>
            <a:off x="13766800" y="7346950"/>
            <a:ext cx="54553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i-FI" sz="1600">
                <a:solidFill>
                  <a:schemeClr val="bg1"/>
                </a:solidFill>
              </a:rPr>
              <a:t>Klik!</a:t>
            </a:r>
          </a:p>
        </xdr:txBody>
      </xdr:sp>
    </xdr:grpSp>
    <xdr:clientData/>
  </xdr:twoCellAnchor>
  <xdr:twoCellAnchor editAs="oneCell">
    <xdr:from>
      <xdr:col>3</xdr:col>
      <xdr:colOff>1404760</xdr:colOff>
      <xdr:row>1</xdr:row>
      <xdr:rowOff>73594</xdr:rowOff>
    </xdr:from>
    <xdr:to>
      <xdr:col>4</xdr:col>
      <xdr:colOff>8936652</xdr:colOff>
      <xdr:row>9</xdr:row>
      <xdr:rowOff>141112</xdr:rowOff>
    </xdr:to>
    <xdr:pic>
      <xdr:nvPicPr>
        <xdr:cNvPr id="16" name="Kuva 15">
          <a:extLst>
            <a:ext uri="{FF2B5EF4-FFF2-40B4-BE49-F238E27FC236}">
              <a16:creationId xmlns:a16="http://schemas.microsoft.com/office/drawing/2014/main" id="{F8F522E4-AF76-4583-854A-02FC960F3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77360" y="645094"/>
          <a:ext cx="11252992" cy="1642318"/>
        </a:xfrm>
        <a:prstGeom prst="rect">
          <a:avLst/>
        </a:prstGeom>
      </xdr:spPr>
    </xdr:pic>
    <xdr:clientData/>
  </xdr:twoCellAnchor>
  <xdr:twoCellAnchor>
    <xdr:from>
      <xdr:col>3</xdr:col>
      <xdr:colOff>762000</xdr:colOff>
      <xdr:row>3</xdr:row>
      <xdr:rowOff>139700</xdr:rowOff>
    </xdr:from>
    <xdr:to>
      <xdr:col>3</xdr:col>
      <xdr:colOff>1302000</xdr:colOff>
      <xdr:row>6</xdr:row>
      <xdr:rowOff>89150</xdr:rowOff>
    </xdr:to>
    <xdr:sp macro="" textlink="">
      <xdr:nvSpPr>
        <xdr:cNvPr id="2" name="Ellipsi 1">
          <a:extLst>
            <a:ext uri="{FF2B5EF4-FFF2-40B4-BE49-F238E27FC236}">
              <a16:creationId xmlns:a16="http://schemas.microsoft.com/office/drawing/2014/main" id="{AF2C1C27-2EB6-44B8-ABB7-4691A08A53F1}"/>
            </a:ext>
          </a:extLst>
        </xdr:cNvPr>
        <xdr:cNvSpPr/>
      </xdr:nvSpPr>
      <xdr:spPr>
        <a:xfrm>
          <a:off x="10134600" y="1104900"/>
          <a:ext cx="540000" cy="540000"/>
        </a:xfrm>
        <a:prstGeom prst="ellipse">
          <a:avLst/>
        </a:prstGeom>
        <a:solidFill>
          <a:srgbClr val="0059C8"/>
        </a:solidFill>
        <a:ln w="38100">
          <a:solidFill>
            <a:srgbClr val="D5B379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1</a:t>
          </a:r>
          <a:endParaRPr lang="fi-FI" sz="1600" b="1"/>
        </a:p>
      </xdr:txBody>
    </xdr:sp>
    <xdr:clientData/>
  </xdr:twoCellAnchor>
  <xdr:twoCellAnchor>
    <xdr:from>
      <xdr:col>3</xdr:col>
      <xdr:colOff>787400</xdr:colOff>
      <xdr:row>14</xdr:row>
      <xdr:rowOff>101600</xdr:rowOff>
    </xdr:from>
    <xdr:to>
      <xdr:col>3</xdr:col>
      <xdr:colOff>1327400</xdr:colOff>
      <xdr:row>17</xdr:row>
      <xdr:rowOff>51050</xdr:rowOff>
    </xdr:to>
    <xdr:sp macro="" textlink="">
      <xdr:nvSpPr>
        <xdr:cNvPr id="27" name="Ellipsi 26">
          <a:extLst>
            <a:ext uri="{FF2B5EF4-FFF2-40B4-BE49-F238E27FC236}">
              <a16:creationId xmlns:a16="http://schemas.microsoft.com/office/drawing/2014/main" id="{0B5436C0-0BD3-4E92-BAED-82432C273DCB}"/>
            </a:ext>
          </a:extLst>
        </xdr:cNvPr>
        <xdr:cNvSpPr/>
      </xdr:nvSpPr>
      <xdr:spPr>
        <a:xfrm>
          <a:off x="10160000" y="3232150"/>
          <a:ext cx="540000" cy="540000"/>
        </a:xfrm>
        <a:prstGeom prst="ellipse">
          <a:avLst/>
        </a:prstGeom>
        <a:solidFill>
          <a:srgbClr val="0059C8"/>
        </a:solidFill>
        <a:ln w="38100">
          <a:solidFill>
            <a:srgbClr val="D5B379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2</a:t>
          </a:r>
          <a:endParaRPr lang="fi-FI" sz="1600" b="1"/>
        </a:p>
      </xdr:txBody>
    </xdr:sp>
    <xdr:clientData/>
  </xdr:twoCellAnchor>
  <xdr:twoCellAnchor>
    <xdr:from>
      <xdr:col>3</xdr:col>
      <xdr:colOff>825500</xdr:colOff>
      <xdr:row>24</xdr:row>
      <xdr:rowOff>114300</xdr:rowOff>
    </xdr:from>
    <xdr:to>
      <xdr:col>3</xdr:col>
      <xdr:colOff>1365500</xdr:colOff>
      <xdr:row>26</xdr:row>
      <xdr:rowOff>19300</xdr:rowOff>
    </xdr:to>
    <xdr:sp macro="" textlink="">
      <xdr:nvSpPr>
        <xdr:cNvPr id="28" name="Ellipsi 27">
          <a:extLst>
            <a:ext uri="{FF2B5EF4-FFF2-40B4-BE49-F238E27FC236}">
              <a16:creationId xmlns:a16="http://schemas.microsoft.com/office/drawing/2014/main" id="{1D8C9D66-7298-402F-ACA7-881FD1161758}"/>
            </a:ext>
          </a:extLst>
        </xdr:cNvPr>
        <xdr:cNvSpPr/>
      </xdr:nvSpPr>
      <xdr:spPr>
        <a:xfrm>
          <a:off x="10198100" y="5213350"/>
          <a:ext cx="540000" cy="540000"/>
        </a:xfrm>
        <a:prstGeom prst="ellipse">
          <a:avLst/>
        </a:prstGeom>
        <a:solidFill>
          <a:srgbClr val="0059C8"/>
        </a:solidFill>
        <a:ln w="38100">
          <a:solidFill>
            <a:srgbClr val="D5B379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3</a:t>
          </a:r>
          <a:endParaRPr lang="fi-FI" sz="1600" b="1"/>
        </a:p>
      </xdr:txBody>
    </xdr:sp>
    <xdr:clientData/>
  </xdr:twoCellAnchor>
  <xdr:twoCellAnchor>
    <xdr:from>
      <xdr:col>3</xdr:col>
      <xdr:colOff>819150</xdr:colOff>
      <xdr:row>31</xdr:row>
      <xdr:rowOff>63500</xdr:rowOff>
    </xdr:from>
    <xdr:to>
      <xdr:col>3</xdr:col>
      <xdr:colOff>1359150</xdr:colOff>
      <xdr:row>34</xdr:row>
      <xdr:rowOff>6600</xdr:rowOff>
    </xdr:to>
    <xdr:sp macro="" textlink="">
      <xdr:nvSpPr>
        <xdr:cNvPr id="30" name="Ellipsi 29">
          <a:extLst>
            <a:ext uri="{FF2B5EF4-FFF2-40B4-BE49-F238E27FC236}">
              <a16:creationId xmlns:a16="http://schemas.microsoft.com/office/drawing/2014/main" id="{E0727E5E-6F67-44FD-B586-C1AC51F61A4E}"/>
            </a:ext>
          </a:extLst>
        </xdr:cNvPr>
        <xdr:cNvSpPr/>
      </xdr:nvSpPr>
      <xdr:spPr>
        <a:xfrm>
          <a:off x="10191750" y="6781800"/>
          <a:ext cx="540000" cy="540000"/>
        </a:xfrm>
        <a:prstGeom prst="ellipse">
          <a:avLst/>
        </a:prstGeom>
        <a:solidFill>
          <a:srgbClr val="0059C8"/>
        </a:solidFill>
        <a:ln w="38100">
          <a:solidFill>
            <a:srgbClr val="D5B379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4</a:t>
          </a:r>
          <a:endParaRPr lang="fi-FI" sz="1600" b="1"/>
        </a:p>
      </xdr:txBody>
    </xdr:sp>
    <xdr:clientData/>
  </xdr:twoCellAnchor>
  <xdr:twoCellAnchor editAs="oneCell">
    <xdr:from>
      <xdr:col>3</xdr:col>
      <xdr:colOff>1416050</xdr:colOff>
      <xdr:row>10</xdr:row>
      <xdr:rowOff>12700</xdr:rowOff>
    </xdr:from>
    <xdr:to>
      <xdr:col>4</xdr:col>
      <xdr:colOff>4470253</xdr:colOff>
      <xdr:row>21</xdr:row>
      <xdr:rowOff>133350</xdr:rowOff>
    </xdr:to>
    <xdr:pic>
      <xdr:nvPicPr>
        <xdr:cNvPr id="32" name="Kuva 31">
          <a:extLst>
            <a:ext uri="{FF2B5EF4-FFF2-40B4-BE49-F238E27FC236}">
              <a16:creationId xmlns:a16="http://schemas.microsoft.com/office/drawing/2014/main" id="{F595C851-B190-46D4-B2FA-B108E674A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788650" y="2355850"/>
          <a:ext cx="6775303" cy="228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1416050</xdr:colOff>
      <xdr:row>22</xdr:row>
      <xdr:rowOff>6351</xdr:rowOff>
    </xdr:from>
    <xdr:to>
      <xdr:col>4</xdr:col>
      <xdr:colOff>3956050</xdr:colOff>
      <xdr:row>27</xdr:row>
      <xdr:rowOff>147975</xdr:rowOff>
    </xdr:to>
    <xdr:pic>
      <xdr:nvPicPr>
        <xdr:cNvPr id="33" name="Kuva 32">
          <a:extLst>
            <a:ext uri="{FF2B5EF4-FFF2-40B4-BE49-F238E27FC236}">
              <a16:creationId xmlns:a16="http://schemas.microsoft.com/office/drawing/2014/main" id="{187F9B29-0F61-4017-A9D6-796B261ED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88650" y="4711701"/>
          <a:ext cx="6261100" cy="1367174"/>
        </a:xfrm>
        <a:prstGeom prst="rect">
          <a:avLst/>
        </a:prstGeom>
      </xdr:spPr>
    </xdr:pic>
    <xdr:clientData/>
  </xdr:twoCellAnchor>
  <xdr:twoCellAnchor editAs="oneCell">
    <xdr:from>
      <xdr:col>3</xdr:col>
      <xdr:colOff>1422400</xdr:colOff>
      <xdr:row>28</xdr:row>
      <xdr:rowOff>1</xdr:rowOff>
    </xdr:from>
    <xdr:to>
      <xdr:col>4</xdr:col>
      <xdr:colOff>3948971</xdr:colOff>
      <xdr:row>36</xdr:row>
      <xdr:rowOff>12701</xdr:rowOff>
    </xdr:to>
    <xdr:pic>
      <xdr:nvPicPr>
        <xdr:cNvPr id="34" name="Kuva 33">
          <a:extLst>
            <a:ext uri="{FF2B5EF4-FFF2-40B4-BE49-F238E27FC236}">
              <a16:creationId xmlns:a16="http://schemas.microsoft.com/office/drawing/2014/main" id="{CB2420C1-273C-4C19-8539-1A20C6423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95000" y="6127751"/>
          <a:ext cx="6247671" cy="159385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1428751</xdr:colOff>
      <xdr:row>37</xdr:row>
      <xdr:rowOff>6350</xdr:rowOff>
    </xdr:from>
    <xdr:to>
      <xdr:col>4</xdr:col>
      <xdr:colOff>8940801</xdr:colOff>
      <xdr:row>40</xdr:row>
      <xdr:rowOff>161319</xdr:rowOff>
    </xdr:to>
    <xdr:pic>
      <xdr:nvPicPr>
        <xdr:cNvPr id="35" name="Kuva 34">
          <a:extLst>
            <a:ext uri="{FF2B5EF4-FFF2-40B4-BE49-F238E27FC236}">
              <a16:creationId xmlns:a16="http://schemas.microsoft.com/office/drawing/2014/main" id="{446C4F22-C69B-41E1-9DF0-9CFA198ED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01351" y="7912100"/>
          <a:ext cx="11233150" cy="745519"/>
        </a:xfrm>
        <a:prstGeom prst="rect">
          <a:avLst/>
        </a:prstGeom>
      </xdr:spPr>
    </xdr:pic>
    <xdr:clientData/>
  </xdr:twoCellAnchor>
  <xdr:twoCellAnchor>
    <xdr:from>
      <xdr:col>3</xdr:col>
      <xdr:colOff>812800</xdr:colOff>
      <xdr:row>37</xdr:row>
      <xdr:rowOff>101600</xdr:rowOff>
    </xdr:from>
    <xdr:to>
      <xdr:col>3</xdr:col>
      <xdr:colOff>1352800</xdr:colOff>
      <xdr:row>40</xdr:row>
      <xdr:rowOff>51050</xdr:rowOff>
    </xdr:to>
    <xdr:sp macro="" textlink="">
      <xdr:nvSpPr>
        <xdr:cNvPr id="36" name="Ellipsi 35">
          <a:extLst>
            <a:ext uri="{FF2B5EF4-FFF2-40B4-BE49-F238E27FC236}">
              <a16:creationId xmlns:a16="http://schemas.microsoft.com/office/drawing/2014/main" id="{94147B66-20D8-4686-98EA-3A9F4A837091}"/>
            </a:ext>
          </a:extLst>
        </xdr:cNvPr>
        <xdr:cNvSpPr/>
      </xdr:nvSpPr>
      <xdr:spPr>
        <a:xfrm>
          <a:off x="10185400" y="8007350"/>
          <a:ext cx="540000" cy="540000"/>
        </a:xfrm>
        <a:prstGeom prst="ellipse">
          <a:avLst/>
        </a:prstGeom>
        <a:solidFill>
          <a:srgbClr val="0059C8"/>
        </a:solidFill>
        <a:ln w="38100">
          <a:solidFill>
            <a:srgbClr val="D5B379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5</a:t>
          </a:r>
          <a:endParaRPr lang="fi-FI" sz="1600" b="1"/>
        </a:p>
      </xdr:txBody>
    </xdr:sp>
    <xdr:clientData/>
  </xdr:twoCellAnchor>
  <xdr:twoCellAnchor editAs="oneCell">
    <xdr:from>
      <xdr:col>3</xdr:col>
      <xdr:colOff>1431339</xdr:colOff>
      <xdr:row>41</xdr:row>
      <xdr:rowOff>69850</xdr:rowOff>
    </xdr:from>
    <xdr:to>
      <xdr:col>4</xdr:col>
      <xdr:colOff>8951370</xdr:colOff>
      <xdr:row>75</xdr:row>
      <xdr:rowOff>33345</xdr:rowOff>
    </xdr:to>
    <xdr:pic>
      <xdr:nvPicPr>
        <xdr:cNvPr id="37" name="Kuva 36">
          <a:extLst>
            <a:ext uri="{FF2B5EF4-FFF2-40B4-BE49-F238E27FC236}">
              <a16:creationId xmlns:a16="http://schemas.microsoft.com/office/drawing/2014/main" id="{33D1BC0A-2CB0-43DB-BABB-DA486B2D6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03939" y="8763000"/>
          <a:ext cx="11241131" cy="6656395"/>
        </a:xfrm>
        <a:prstGeom prst="rect">
          <a:avLst/>
        </a:prstGeom>
      </xdr:spPr>
    </xdr:pic>
    <xdr:clientData/>
  </xdr:twoCellAnchor>
  <xdr:twoCellAnchor>
    <xdr:from>
      <xdr:col>3</xdr:col>
      <xdr:colOff>762000</xdr:colOff>
      <xdr:row>59</xdr:row>
      <xdr:rowOff>6350</xdr:rowOff>
    </xdr:from>
    <xdr:to>
      <xdr:col>3</xdr:col>
      <xdr:colOff>1302000</xdr:colOff>
      <xdr:row>61</xdr:row>
      <xdr:rowOff>152650</xdr:rowOff>
    </xdr:to>
    <xdr:sp macro="" textlink="">
      <xdr:nvSpPr>
        <xdr:cNvPr id="38" name="Ellipsi 37">
          <a:extLst>
            <a:ext uri="{FF2B5EF4-FFF2-40B4-BE49-F238E27FC236}">
              <a16:creationId xmlns:a16="http://schemas.microsoft.com/office/drawing/2014/main" id="{5A9561AF-AF1E-4EE0-B07B-121D3C4FF855}"/>
            </a:ext>
          </a:extLst>
        </xdr:cNvPr>
        <xdr:cNvSpPr/>
      </xdr:nvSpPr>
      <xdr:spPr>
        <a:xfrm>
          <a:off x="10134600" y="12242800"/>
          <a:ext cx="540000" cy="540000"/>
        </a:xfrm>
        <a:prstGeom prst="ellipse">
          <a:avLst/>
        </a:prstGeom>
        <a:solidFill>
          <a:srgbClr val="0059C8"/>
        </a:solidFill>
        <a:ln w="38100">
          <a:solidFill>
            <a:srgbClr val="D5B379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6</a:t>
          </a:r>
          <a:endParaRPr lang="fi-FI" sz="1600" b="1"/>
        </a:p>
      </xdr:txBody>
    </xdr:sp>
    <xdr:clientData/>
  </xdr:twoCellAnchor>
  <xdr:twoCellAnchor editAs="oneCell">
    <xdr:from>
      <xdr:col>3</xdr:col>
      <xdr:colOff>1422399</xdr:colOff>
      <xdr:row>76</xdr:row>
      <xdr:rowOff>11432</xdr:rowOff>
    </xdr:from>
    <xdr:to>
      <xdr:col>4</xdr:col>
      <xdr:colOff>8935410</xdr:colOff>
      <xdr:row>87</xdr:row>
      <xdr:rowOff>88900</xdr:rowOff>
    </xdr:to>
    <xdr:pic>
      <xdr:nvPicPr>
        <xdr:cNvPr id="39" name="Kuva 38">
          <a:extLst>
            <a:ext uri="{FF2B5EF4-FFF2-40B4-BE49-F238E27FC236}">
              <a16:creationId xmlns:a16="http://schemas.microsoft.com/office/drawing/2014/main" id="{73E3C4E0-997E-4EC5-8B08-546AA0CA0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794999" y="15594332"/>
          <a:ext cx="11234111" cy="2242818"/>
        </a:xfrm>
        <a:prstGeom prst="rect">
          <a:avLst/>
        </a:prstGeom>
      </xdr:spPr>
    </xdr:pic>
    <xdr:clientData/>
  </xdr:twoCellAnchor>
  <xdr:twoCellAnchor>
    <xdr:from>
      <xdr:col>3</xdr:col>
      <xdr:colOff>800100</xdr:colOff>
      <xdr:row>80</xdr:row>
      <xdr:rowOff>63500</xdr:rowOff>
    </xdr:from>
    <xdr:to>
      <xdr:col>3</xdr:col>
      <xdr:colOff>1340100</xdr:colOff>
      <xdr:row>83</xdr:row>
      <xdr:rowOff>12950</xdr:rowOff>
    </xdr:to>
    <xdr:sp macro="" textlink="">
      <xdr:nvSpPr>
        <xdr:cNvPr id="40" name="Ellipsi 39">
          <a:extLst>
            <a:ext uri="{FF2B5EF4-FFF2-40B4-BE49-F238E27FC236}">
              <a16:creationId xmlns:a16="http://schemas.microsoft.com/office/drawing/2014/main" id="{4A63EBC0-D9AF-489A-966F-186F2E326E9F}"/>
            </a:ext>
          </a:extLst>
        </xdr:cNvPr>
        <xdr:cNvSpPr/>
      </xdr:nvSpPr>
      <xdr:spPr>
        <a:xfrm>
          <a:off x="10172700" y="16433800"/>
          <a:ext cx="540000" cy="540000"/>
        </a:xfrm>
        <a:prstGeom prst="ellipse">
          <a:avLst/>
        </a:prstGeom>
        <a:solidFill>
          <a:srgbClr val="0059C8"/>
        </a:solidFill>
        <a:ln w="38100">
          <a:solidFill>
            <a:srgbClr val="D5B379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7</a:t>
          </a:r>
          <a:endParaRPr lang="fi-FI" sz="1600" b="1"/>
        </a:p>
      </xdr:txBody>
    </xdr:sp>
    <xdr:clientData/>
  </xdr:twoCellAnchor>
  <xdr:twoCellAnchor editAs="oneCell">
    <xdr:from>
      <xdr:col>3</xdr:col>
      <xdr:colOff>1428749</xdr:colOff>
      <xdr:row>88</xdr:row>
      <xdr:rowOff>206</xdr:rowOff>
    </xdr:from>
    <xdr:to>
      <xdr:col>4</xdr:col>
      <xdr:colOff>8891816</xdr:colOff>
      <xdr:row>95</xdr:row>
      <xdr:rowOff>57149</xdr:rowOff>
    </xdr:to>
    <xdr:pic>
      <xdr:nvPicPr>
        <xdr:cNvPr id="41" name="Kuva 40">
          <a:extLst>
            <a:ext uri="{FF2B5EF4-FFF2-40B4-BE49-F238E27FC236}">
              <a16:creationId xmlns:a16="http://schemas.microsoft.com/office/drawing/2014/main" id="{1DF8B665-A581-45C1-BFC6-2B5E01C94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801349" y="17945306"/>
          <a:ext cx="11184167" cy="1434893"/>
        </a:xfrm>
        <a:prstGeom prst="rect">
          <a:avLst/>
        </a:prstGeom>
      </xdr:spPr>
    </xdr:pic>
    <xdr:clientData/>
  </xdr:twoCellAnchor>
  <xdr:twoCellAnchor>
    <xdr:from>
      <xdr:col>3</xdr:col>
      <xdr:colOff>774700</xdr:colOff>
      <xdr:row>90</xdr:row>
      <xdr:rowOff>38100</xdr:rowOff>
    </xdr:from>
    <xdr:to>
      <xdr:col>3</xdr:col>
      <xdr:colOff>1314700</xdr:colOff>
      <xdr:row>92</xdr:row>
      <xdr:rowOff>184400</xdr:rowOff>
    </xdr:to>
    <xdr:sp macro="" textlink="">
      <xdr:nvSpPr>
        <xdr:cNvPr id="42" name="Ellipsi 41">
          <a:extLst>
            <a:ext uri="{FF2B5EF4-FFF2-40B4-BE49-F238E27FC236}">
              <a16:creationId xmlns:a16="http://schemas.microsoft.com/office/drawing/2014/main" id="{602A9622-8E7D-4591-AB28-5CD6B863C0FE}"/>
            </a:ext>
          </a:extLst>
        </xdr:cNvPr>
        <xdr:cNvSpPr/>
      </xdr:nvSpPr>
      <xdr:spPr>
        <a:xfrm>
          <a:off x="10147300" y="18376900"/>
          <a:ext cx="540000" cy="540000"/>
        </a:xfrm>
        <a:prstGeom prst="ellipse">
          <a:avLst/>
        </a:prstGeom>
        <a:solidFill>
          <a:srgbClr val="0059C8"/>
        </a:solidFill>
        <a:ln w="38100">
          <a:solidFill>
            <a:srgbClr val="D5B379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8</a:t>
          </a:r>
          <a:endParaRPr lang="fi-FI" sz="1600" b="1"/>
        </a:p>
      </xdr:txBody>
    </xdr:sp>
    <xdr:clientData/>
  </xdr:twoCellAnchor>
  <xdr:twoCellAnchor editAs="oneCell">
    <xdr:from>
      <xdr:col>3</xdr:col>
      <xdr:colOff>1441451</xdr:colOff>
      <xdr:row>96</xdr:row>
      <xdr:rowOff>137160</xdr:rowOff>
    </xdr:from>
    <xdr:to>
      <xdr:col>4</xdr:col>
      <xdr:colOff>8902701</xdr:colOff>
      <xdr:row>102</xdr:row>
      <xdr:rowOff>158463</xdr:rowOff>
    </xdr:to>
    <xdr:pic>
      <xdr:nvPicPr>
        <xdr:cNvPr id="43" name="Kuva 42">
          <a:extLst>
            <a:ext uri="{FF2B5EF4-FFF2-40B4-BE49-F238E27FC236}">
              <a16:creationId xmlns:a16="http://schemas.microsoft.com/office/drawing/2014/main" id="{FC4750E3-8902-42E1-80E2-3AD4EC661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814051" y="19657060"/>
          <a:ext cx="11182350" cy="1202403"/>
        </a:xfrm>
        <a:prstGeom prst="rect">
          <a:avLst/>
        </a:prstGeom>
      </xdr:spPr>
    </xdr:pic>
    <xdr:clientData/>
  </xdr:twoCellAnchor>
  <xdr:twoCellAnchor>
    <xdr:from>
      <xdr:col>3</xdr:col>
      <xdr:colOff>793750</xdr:colOff>
      <xdr:row>98</xdr:row>
      <xdr:rowOff>120650</xdr:rowOff>
    </xdr:from>
    <xdr:to>
      <xdr:col>3</xdr:col>
      <xdr:colOff>1333750</xdr:colOff>
      <xdr:row>101</xdr:row>
      <xdr:rowOff>70100</xdr:rowOff>
    </xdr:to>
    <xdr:sp macro="" textlink="">
      <xdr:nvSpPr>
        <xdr:cNvPr id="44" name="Ellipsi 43">
          <a:extLst>
            <a:ext uri="{FF2B5EF4-FFF2-40B4-BE49-F238E27FC236}">
              <a16:creationId xmlns:a16="http://schemas.microsoft.com/office/drawing/2014/main" id="{2A4E22FD-7E93-4475-AE9A-60FEEDA50D79}"/>
            </a:ext>
          </a:extLst>
        </xdr:cNvPr>
        <xdr:cNvSpPr/>
      </xdr:nvSpPr>
      <xdr:spPr>
        <a:xfrm>
          <a:off x="10166350" y="20034250"/>
          <a:ext cx="540000" cy="540000"/>
        </a:xfrm>
        <a:prstGeom prst="ellipse">
          <a:avLst/>
        </a:prstGeom>
        <a:solidFill>
          <a:srgbClr val="0059C8"/>
        </a:solidFill>
        <a:ln w="38100">
          <a:solidFill>
            <a:srgbClr val="D5B379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9</a:t>
          </a:r>
          <a:endParaRPr lang="fi-FI" sz="1600" b="1"/>
        </a:p>
      </xdr:txBody>
    </xdr:sp>
    <xdr:clientData/>
  </xdr:twoCellAnchor>
  <xdr:twoCellAnchor editAs="oneCell">
    <xdr:from>
      <xdr:col>3</xdr:col>
      <xdr:colOff>1435100</xdr:colOff>
      <xdr:row>103</xdr:row>
      <xdr:rowOff>123143</xdr:rowOff>
    </xdr:from>
    <xdr:to>
      <xdr:col>4</xdr:col>
      <xdr:colOff>8934450</xdr:colOff>
      <xdr:row>110</xdr:row>
      <xdr:rowOff>79057</xdr:rowOff>
    </xdr:to>
    <xdr:pic>
      <xdr:nvPicPr>
        <xdr:cNvPr id="45" name="Kuva 44">
          <a:extLst>
            <a:ext uri="{FF2B5EF4-FFF2-40B4-BE49-F238E27FC236}">
              <a16:creationId xmlns:a16="http://schemas.microsoft.com/office/drawing/2014/main" id="{60E21C19-5B2D-403F-B773-0002261AB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807700" y="21020993"/>
          <a:ext cx="11220450" cy="1333864"/>
        </a:xfrm>
        <a:prstGeom prst="rect">
          <a:avLst/>
        </a:prstGeom>
      </xdr:spPr>
    </xdr:pic>
    <xdr:clientData/>
  </xdr:twoCellAnchor>
  <xdr:twoCellAnchor>
    <xdr:from>
      <xdr:col>3</xdr:col>
      <xdr:colOff>806450</xdr:colOff>
      <xdr:row>105</xdr:row>
      <xdr:rowOff>101600</xdr:rowOff>
    </xdr:from>
    <xdr:to>
      <xdr:col>3</xdr:col>
      <xdr:colOff>1346450</xdr:colOff>
      <xdr:row>108</xdr:row>
      <xdr:rowOff>51050</xdr:rowOff>
    </xdr:to>
    <xdr:sp macro="" textlink="">
      <xdr:nvSpPr>
        <xdr:cNvPr id="46" name="Ellipsi 45">
          <a:extLst>
            <a:ext uri="{FF2B5EF4-FFF2-40B4-BE49-F238E27FC236}">
              <a16:creationId xmlns:a16="http://schemas.microsoft.com/office/drawing/2014/main" id="{90AC3798-DFED-4377-B469-40E4411FB428}"/>
            </a:ext>
          </a:extLst>
        </xdr:cNvPr>
        <xdr:cNvSpPr/>
      </xdr:nvSpPr>
      <xdr:spPr>
        <a:xfrm>
          <a:off x="10179050" y="21393150"/>
          <a:ext cx="540000" cy="540000"/>
        </a:xfrm>
        <a:prstGeom prst="ellipse">
          <a:avLst/>
        </a:prstGeom>
        <a:solidFill>
          <a:srgbClr val="0059C8"/>
        </a:solidFill>
        <a:ln w="38100">
          <a:solidFill>
            <a:srgbClr val="D5B379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10</a:t>
          </a:r>
          <a:endParaRPr lang="fi-FI" sz="1600" b="1"/>
        </a:p>
      </xdr:txBody>
    </xdr:sp>
    <xdr:clientData/>
  </xdr:twoCellAnchor>
  <xdr:twoCellAnchor>
    <xdr:from>
      <xdr:col>4</xdr:col>
      <xdr:colOff>971550</xdr:colOff>
      <xdr:row>5</xdr:row>
      <xdr:rowOff>38100</xdr:rowOff>
    </xdr:from>
    <xdr:to>
      <xdr:col>4</xdr:col>
      <xdr:colOff>4552950</xdr:colOff>
      <xdr:row>8</xdr:row>
      <xdr:rowOff>139700</xdr:rowOff>
    </xdr:to>
    <xdr:sp macro="" textlink="">
      <xdr:nvSpPr>
        <xdr:cNvPr id="47" name="Suorakulmio 46">
          <a:extLst>
            <a:ext uri="{FF2B5EF4-FFF2-40B4-BE49-F238E27FC236}">
              <a16:creationId xmlns:a16="http://schemas.microsoft.com/office/drawing/2014/main" id="{2997FFAC-DD7C-4AB9-8C8C-BAAC61F15018}"/>
            </a:ext>
          </a:extLst>
        </xdr:cNvPr>
        <xdr:cNvSpPr/>
      </xdr:nvSpPr>
      <xdr:spPr>
        <a:xfrm>
          <a:off x="14065250" y="1397000"/>
          <a:ext cx="3581400" cy="6921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958850</xdr:colOff>
      <xdr:row>14</xdr:row>
      <xdr:rowOff>171450</xdr:rowOff>
    </xdr:from>
    <xdr:to>
      <xdr:col>4</xdr:col>
      <xdr:colOff>4508500</xdr:colOff>
      <xdr:row>21</xdr:row>
      <xdr:rowOff>139700</xdr:rowOff>
    </xdr:to>
    <xdr:sp macro="" textlink="">
      <xdr:nvSpPr>
        <xdr:cNvPr id="48" name="Suorakulmio 47">
          <a:extLst>
            <a:ext uri="{FF2B5EF4-FFF2-40B4-BE49-F238E27FC236}">
              <a16:creationId xmlns:a16="http://schemas.microsoft.com/office/drawing/2014/main" id="{9263A6B5-F64A-40BA-AFB4-9C7D50F07AEA}"/>
            </a:ext>
          </a:extLst>
        </xdr:cNvPr>
        <xdr:cNvSpPr/>
      </xdr:nvSpPr>
      <xdr:spPr>
        <a:xfrm>
          <a:off x="14052550" y="3302000"/>
          <a:ext cx="3549650" cy="13462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774700</xdr:colOff>
      <xdr:row>26</xdr:row>
      <xdr:rowOff>76200</xdr:rowOff>
    </xdr:from>
    <xdr:to>
      <xdr:col>4</xdr:col>
      <xdr:colOff>3975100</xdr:colOff>
      <xdr:row>27</xdr:row>
      <xdr:rowOff>139700</xdr:rowOff>
    </xdr:to>
    <xdr:sp macro="" textlink="">
      <xdr:nvSpPr>
        <xdr:cNvPr id="49" name="Suorakulmio 48">
          <a:extLst>
            <a:ext uri="{FF2B5EF4-FFF2-40B4-BE49-F238E27FC236}">
              <a16:creationId xmlns:a16="http://schemas.microsoft.com/office/drawing/2014/main" id="{1B0E5599-6A38-4478-96BB-EC2C66598622}"/>
            </a:ext>
          </a:extLst>
        </xdr:cNvPr>
        <xdr:cNvSpPr/>
      </xdr:nvSpPr>
      <xdr:spPr>
        <a:xfrm>
          <a:off x="13868400" y="5810250"/>
          <a:ext cx="3200400" cy="2603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762000</xdr:colOff>
      <xdr:row>34</xdr:row>
      <xdr:rowOff>107950</xdr:rowOff>
    </xdr:from>
    <xdr:to>
      <xdr:col>4</xdr:col>
      <xdr:colOff>3962400</xdr:colOff>
      <xdr:row>35</xdr:row>
      <xdr:rowOff>171450</xdr:rowOff>
    </xdr:to>
    <xdr:sp macro="" textlink="">
      <xdr:nvSpPr>
        <xdr:cNvPr id="50" name="Suorakulmio 49">
          <a:extLst>
            <a:ext uri="{FF2B5EF4-FFF2-40B4-BE49-F238E27FC236}">
              <a16:creationId xmlns:a16="http://schemas.microsoft.com/office/drawing/2014/main" id="{482DAB80-7B7E-40BC-A9A4-AC843E54F3BB}"/>
            </a:ext>
          </a:extLst>
        </xdr:cNvPr>
        <xdr:cNvSpPr/>
      </xdr:nvSpPr>
      <xdr:spPr>
        <a:xfrm>
          <a:off x="13855700" y="7423150"/>
          <a:ext cx="3200400" cy="2603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501650</xdr:colOff>
      <xdr:row>37</xdr:row>
      <xdr:rowOff>152400</xdr:rowOff>
    </xdr:from>
    <xdr:to>
      <xdr:col>4</xdr:col>
      <xdr:colOff>8934450</xdr:colOff>
      <xdr:row>40</xdr:row>
      <xdr:rowOff>171450</xdr:rowOff>
    </xdr:to>
    <xdr:sp macro="" textlink="">
      <xdr:nvSpPr>
        <xdr:cNvPr id="51" name="Suorakulmio 50">
          <a:extLst>
            <a:ext uri="{FF2B5EF4-FFF2-40B4-BE49-F238E27FC236}">
              <a16:creationId xmlns:a16="http://schemas.microsoft.com/office/drawing/2014/main" id="{A82B8E92-ECB5-4E98-8281-BE9B2DF0D9A5}"/>
            </a:ext>
          </a:extLst>
        </xdr:cNvPr>
        <xdr:cNvSpPr/>
      </xdr:nvSpPr>
      <xdr:spPr>
        <a:xfrm>
          <a:off x="13595350" y="8058150"/>
          <a:ext cx="8432800" cy="609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1397000</xdr:colOff>
      <xdr:row>51</xdr:row>
      <xdr:rowOff>158750</xdr:rowOff>
    </xdr:from>
    <xdr:to>
      <xdr:col>4</xdr:col>
      <xdr:colOff>8940800</xdr:colOff>
      <xdr:row>75</xdr:row>
      <xdr:rowOff>31750</xdr:rowOff>
    </xdr:to>
    <xdr:sp macro="" textlink="">
      <xdr:nvSpPr>
        <xdr:cNvPr id="52" name="Suorakulmio 51">
          <a:extLst>
            <a:ext uri="{FF2B5EF4-FFF2-40B4-BE49-F238E27FC236}">
              <a16:creationId xmlns:a16="http://schemas.microsoft.com/office/drawing/2014/main" id="{38EB7817-1D52-4307-B775-D62C65ED8879}"/>
            </a:ext>
          </a:extLst>
        </xdr:cNvPr>
        <xdr:cNvSpPr/>
      </xdr:nvSpPr>
      <xdr:spPr>
        <a:xfrm>
          <a:off x="10769600" y="10820400"/>
          <a:ext cx="11264900" cy="45974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1409700</xdr:colOff>
      <xdr:row>78</xdr:row>
      <xdr:rowOff>57150</xdr:rowOff>
    </xdr:from>
    <xdr:to>
      <xdr:col>4</xdr:col>
      <xdr:colOff>673100</xdr:colOff>
      <xdr:row>82</xdr:row>
      <xdr:rowOff>69850</xdr:rowOff>
    </xdr:to>
    <xdr:sp macro="" textlink="">
      <xdr:nvSpPr>
        <xdr:cNvPr id="53" name="Suorakulmio 52">
          <a:extLst>
            <a:ext uri="{FF2B5EF4-FFF2-40B4-BE49-F238E27FC236}">
              <a16:creationId xmlns:a16="http://schemas.microsoft.com/office/drawing/2014/main" id="{52D8FF47-E18A-4A12-A6C5-6C63B4AA0813}"/>
            </a:ext>
          </a:extLst>
        </xdr:cNvPr>
        <xdr:cNvSpPr/>
      </xdr:nvSpPr>
      <xdr:spPr>
        <a:xfrm>
          <a:off x="10782300" y="16033750"/>
          <a:ext cx="2984500" cy="8001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495300</xdr:colOff>
      <xdr:row>89</xdr:row>
      <xdr:rowOff>50800</xdr:rowOff>
    </xdr:from>
    <xdr:to>
      <xdr:col>4</xdr:col>
      <xdr:colOff>3302000</xdr:colOff>
      <xdr:row>92</xdr:row>
      <xdr:rowOff>31750</xdr:rowOff>
    </xdr:to>
    <xdr:sp macro="" textlink="">
      <xdr:nvSpPr>
        <xdr:cNvPr id="54" name="Suorakulmio 53">
          <a:extLst>
            <a:ext uri="{FF2B5EF4-FFF2-40B4-BE49-F238E27FC236}">
              <a16:creationId xmlns:a16="http://schemas.microsoft.com/office/drawing/2014/main" id="{7E22784F-F452-4586-99AB-AFDDFB962CBF}"/>
            </a:ext>
          </a:extLst>
        </xdr:cNvPr>
        <xdr:cNvSpPr/>
      </xdr:nvSpPr>
      <xdr:spPr>
        <a:xfrm>
          <a:off x="13589000" y="18192750"/>
          <a:ext cx="2806700" cy="5715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3302000</xdr:colOff>
      <xdr:row>98</xdr:row>
      <xdr:rowOff>146050</xdr:rowOff>
    </xdr:from>
    <xdr:to>
      <xdr:col>4</xdr:col>
      <xdr:colOff>6108700</xdr:colOff>
      <xdr:row>100</xdr:row>
      <xdr:rowOff>177800</xdr:rowOff>
    </xdr:to>
    <xdr:sp macro="" textlink="">
      <xdr:nvSpPr>
        <xdr:cNvPr id="56" name="Suorakulmio 55">
          <a:extLst>
            <a:ext uri="{FF2B5EF4-FFF2-40B4-BE49-F238E27FC236}">
              <a16:creationId xmlns:a16="http://schemas.microsoft.com/office/drawing/2014/main" id="{5EA6C65E-28A0-4BD9-AB31-256F03080899}"/>
            </a:ext>
          </a:extLst>
        </xdr:cNvPr>
        <xdr:cNvSpPr/>
      </xdr:nvSpPr>
      <xdr:spPr>
        <a:xfrm>
          <a:off x="16395700" y="20059650"/>
          <a:ext cx="2806700" cy="4254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6089650</xdr:colOff>
      <xdr:row>104</xdr:row>
      <xdr:rowOff>146050</xdr:rowOff>
    </xdr:from>
    <xdr:to>
      <xdr:col>4</xdr:col>
      <xdr:colOff>8896350</xdr:colOff>
      <xdr:row>107</xdr:row>
      <xdr:rowOff>177800</xdr:rowOff>
    </xdr:to>
    <xdr:sp macro="" textlink="">
      <xdr:nvSpPr>
        <xdr:cNvPr id="57" name="Suorakulmio 56">
          <a:extLst>
            <a:ext uri="{FF2B5EF4-FFF2-40B4-BE49-F238E27FC236}">
              <a16:creationId xmlns:a16="http://schemas.microsoft.com/office/drawing/2014/main" id="{1B4E7D1F-8836-42F1-B8AB-EDD7FA90FC70}"/>
            </a:ext>
          </a:extLst>
        </xdr:cNvPr>
        <xdr:cNvSpPr/>
      </xdr:nvSpPr>
      <xdr:spPr>
        <a:xfrm>
          <a:off x="19183350" y="21240750"/>
          <a:ext cx="2806700" cy="622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923925</xdr:colOff>
      <xdr:row>0</xdr:row>
      <xdr:rowOff>138113</xdr:rowOff>
    </xdr:from>
    <xdr:to>
      <xdr:col>1</xdr:col>
      <xdr:colOff>1690687</xdr:colOff>
      <xdr:row>0</xdr:row>
      <xdr:rowOff>414338</xdr:rowOff>
    </xdr:to>
    <xdr:sp macro="" textlink="">
      <xdr:nvSpPr>
        <xdr:cNvPr id="3" name="Suorakulmio: Pyöristetyt kulmat 2">
          <a:extLst>
            <a:ext uri="{FF2B5EF4-FFF2-40B4-BE49-F238E27FC236}">
              <a16:creationId xmlns:a16="http://schemas.microsoft.com/office/drawing/2014/main" id="{D646C370-8D1B-4330-8062-DBB8B8BCFE31}"/>
            </a:ext>
          </a:extLst>
        </xdr:cNvPr>
        <xdr:cNvSpPr/>
      </xdr:nvSpPr>
      <xdr:spPr>
        <a:xfrm>
          <a:off x="1023938" y="138113"/>
          <a:ext cx="766762" cy="276225"/>
        </a:xfrm>
        <a:prstGeom prst="roundRect">
          <a:avLst/>
        </a:prstGeom>
        <a:solidFill>
          <a:schemeClr val="bg1"/>
        </a:solidFill>
        <a:ln>
          <a:solidFill>
            <a:srgbClr val="0059C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000">
              <a:solidFill>
                <a:schemeClr val="tx1"/>
              </a:solidFill>
            </a:rPr>
            <a:t>V1.2022</a:t>
          </a: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ristian Nokelainen" refreshedDate="44543.584181018516" createdVersion="5" refreshedVersion="7" minRefreshableVersion="3" recordCount="0" supportSubquery="1" supportAdvancedDrill="1" xr:uid="{93B64B33-BB2D-42C0-9AE5-0ED31BFA048E}">
  <cacheSource type="external" connectionId="2"/>
  <cacheFields count="11">
    <cacheField name="[Asiointitiedot].[Sähköpostiosoite palvelun herätteitä varten].[Sähköpostiosoite palvelun herätteitä varten]" caption="Sähköpostiosoite palvelun herätteitä varten" numFmtId="0" hierarchy="1" level="1">
      <sharedItems count="1">
        <s v="rtwyr"/>
      </sharedItems>
    </cacheField>
    <cacheField name="[Organisaatiotiedot].[Palvelua tarjoava organisaation tyyppi].[Palvelua tarjoava organisaation tyyppi]" caption="Palvelua tarjoava organisaation tyyppi" numFmtId="0" hierarchy="6" level="1">
      <sharedItems containsSemiMixedTypes="0" containsString="0" containsNumber="1" containsInteger="1" minValue="0" maxValue="0" count="1">
        <n v="0"/>
      </sharedItems>
      <extLst>
        <ext xmlns:x15="http://schemas.microsoft.com/office/spreadsheetml/2010/11/main" uri="{4F2E5C28-24EA-4eb8-9CBF-B6C8F9C3D259}">
          <x15:cachedUniqueNames>
            <x15:cachedUniqueName index="0" name="[Organisaatiotiedot].[Palvelua tarjoava organisaation tyyppi].&amp;[0]"/>
          </x15:cachedUniqueNames>
        </ext>
      </extLst>
    </cacheField>
    <cacheField name="[Organisaatiotiedot].[Palvelua tarjoavan organisaation Y-tunnus].[Palvelua tarjoavan organisaation Y-tunnus]" caption="Palvelua tarjoavan organisaation Y-tunnus" numFmtId="0" hierarchy="8" level="1">
      <sharedItems containsSemiMixedTypes="0" containsString="0" containsNumber="1" containsInteger="1" minValue="0" maxValue="0" count="1">
        <n v="0"/>
      </sharedItems>
      <extLst>
        <ext xmlns:x15="http://schemas.microsoft.com/office/spreadsheetml/2010/11/main" uri="{4F2E5C28-24EA-4eb8-9CBF-B6C8F9C3D259}">
          <x15:cachedUniqueNames>
            <x15:cachedUniqueName index="0" name="[Organisaatiotiedot].[Palvelua tarjoavan organisaation Y-tunnus].&amp;[0]"/>
          </x15:cachedUniqueNames>
        </ext>
      </extLst>
    </cacheField>
    <cacheField name="[Organisaatiotiedot].[Palvelua tarjoavan organisaation nimi].[Palvelua tarjoavan organisaation nimi]" caption="Palvelua tarjoavan organisaation nimi" numFmtId="0" hierarchy="7" level="1">
      <sharedItems containsSemiMixedTypes="0" containsString="0" containsNumber="1" containsInteger="1" minValue="0" maxValue="0" count="1">
        <n v="0"/>
      </sharedItems>
      <extLst>
        <ext xmlns:x15="http://schemas.microsoft.com/office/spreadsheetml/2010/11/main" uri="{4F2E5C28-24EA-4eb8-9CBF-B6C8F9C3D259}">
          <x15:cachedUniqueNames>
            <x15:cachedUniqueName index="0" name="[Organisaatiotiedot].[Palvelua tarjoavan organisaation nimi].&amp;[0]"/>
          </x15:cachedUniqueNames>
        </ext>
      </extLst>
    </cacheField>
    <cacheField name="[Organisaatiotiedot].[PTV-organisaatiotunniste].[PTV-organisaatiotunniste]" caption="PTV-organisaatiotunniste" numFmtId="0" hierarchy="9" level="1">
      <sharedItems containsSemiMixedTypes="0" containsString="0" containsNumber="1" containsInteger="1" minValue="0" maxValue="0" count="1">
        <n v="0"/>
      </sharedItems>
      <extLst>
        <ext xmlns:x15="http://schemas.microsoft.com/office/spreadsheetml/2010/11/main" uri="{4F2E5C28-24EA-4eb8-9CBF-B6C8F9C3D259}">
          <x15:cachedUniqueNames>
            <x15:cachedUniqueName index="0" name="[Organisaatiotiedot].[PTV-organisaatiotunniste].&amp;[0]"/>
          </x15:cachedUniqueNames>
        </ext>
      </extLst>
    </cacheField>
    <cacheField name="[tauluKäyttöönotettavatAsioinnit].[Käyttöönotettavan asioinnin tekninen tunniste].[Käyttöönotettavan asioinnin tekninen tunniste]" caption="Käyttöönotettavan asioinnin tekninen tunniste" numFmtId="0" hierarchy="19" level="1">
      <sharedItems containsBlank="1" count="2">
        <m/>
        <s v=""/>
      </sharedItems>
    </cacheField>
    <cacheField name="[Kunta-aluetiedot].[Kuntakoodit, jossa asointi otetaan käyttöön].[Kuntakoodit, jossa asointi otetaan käyttöön]" caption="Kuntakoodit, jossa asointi otetaan käyttöön" numFmtId="0" hierarchy="5" level="1">
      <sharedItems count="2">
        <s v=""/>
        <s v="#PUUTTUU!"/>
      </sharedItems>
    </cacheField>
    <cacheField name="[tauluKäyttöönotettavatAsioinnit].[Liittymistaso].[Liittymistaso]" caption="Liittymistaso" numFmtId="0" hierarchy="20" level="1">
      <sharedItems containsBlank="1" count="2">
        <m/>
        <s v=""/>
      </sharedItems>
    </cacheField>
    <cacheField name="[tauluKäyttöönotettavatAsioinnit].[Sähköpostiosoite herätteitä varten].[Sähköpostiosoite herätteitä varten]" caption="Sähköpostiosoite herätteitä varten" numFmtId="0" hierarchy="21" level="1">
      <sharedItems containsString="0" containsBlank="1" containsNumber="1" containsInteger="1" minValue="0" maxValue="0" count="2">
        <m/>
        <n v="0"/>
      </sharedItems>
      <extLst>
        <ext xmlns:x15="http://schemas.microsoft.com/office/spreadsheetml/2010/11/main" uri="{4F2E5C28-24EA-4eb8-9CBF-B6C8F9C3D259}">
          <x15:cachedUniqueNames>
            <x15:cachedUniqueName index="1" name="[tauluKäyttöönotettavatAsioinnit].[Sähköpostiosoite herätteitä varten].&amp;[0]"/>
          </x15:cachedUniqueNames>
        </ext>
      </extLst>
    </cacheField>
    <cacheField name="[tauluKäyttöönotettavatAsioinnit].[PTV-asiointitunniste].[PTV-asiointitunniste]" caption="PTV-asiointitunniste" numFmtId="0" hierarchy="22" level="1">
      <sharedItems containsString="0" containsBlank="1" containsNumber="1" containsInteger="1" minValue="0" maxValue="0" count="2">
        <m/>
        <n v="0"/>
      </sharedItems>
      <extLst>
        <ext xmlns:x15="http://schemas.microsoft.com/office/spreadsheetml/2010/11/main" uri="{4F2E5C28-24EA-4eb8-9CBF-B6C8F9C3D259}">
          <x15:cachedUniqueNames>
            <x15:cachedUniqueName index="1" name="[tauluKäyttöönotettavatAsioinnit].[PTV-asiointitunniste].&amp;[0]"/>
          </x15:cachedUniqueNames>
        </ext>
      </extLst>
    </cacheField>
    <cacheField name="[tauluKäyttöönotettavatAsioinnit].[Asioinnin aloituksen URL-osoite asiointipalvelussa].[Asioinnin aloituksen URL-osoite asiointipalvelussa]" caption="Asioinnin aloituksen URL-osoite asiointipalvelussa" numFmtId="0" hierarchy="23" level="1">
      <sharedItems containsString="0" containsBlank="1" containsNumber="1" containsInteger="1" minValue="0" maxValue="0" count="2">
        <m/>
        <n v="0"/>
      </sharedItems>
      <extLst>
        <ext xmlns:x15="http://schemas.microsoft.com/office/spreadsheetml/2010/11/main" uri="{4F2E5C28-24EA-4eb8-9CBF-B6C8F9C3D259}">
          <x15:cachedUniqueNames>
            <x15:cachedUniqueName index="1" name="[tauluKäyttöönotettavatAsioinnit].[Asioinnin aloituksen URL-osoite asiointipalvelussa].&amp;[0]"/>
          </x15:cachedUniqueNames>
        </ext>
      </extLst>
    </cacheField>
  </cacheFields>
  <cacheHierarchies count="41">
    <cacheHierarchy uniqueName="[Asiointitiedot].[Käyttöönotettava asiointi]" caption="Käyttöönotettava asiointi" attribute="1" defaultMemberUniqueName="[Asiointitiedot].[Käyttöönotettava asiointi].[All]" allUniqueName="[Asiointitiedot].[Käyttöönotettava asiointi].[All]" dimensionUniqueName="[Asiointitiedot]" displayFolder="" count="0" memberValueDatatype="130" unbalanced="0"/>
    <cacheHierarchy uniqueName="[Asiointitiedot].[Sähköpostiosoite palvelun herätteitä varten]" caption="Sähköpostiosoite palvelun herätteitä varten" attribute="1" defaultMemberUniqueName="[Asiointitiedot].[Sähköpostiosoite palvelun herätteitä varten].[All]" allUniqueName="[Asiointitiedot].[Sähköpostiosoite palvelun herätteitä varten].[All]" dimensionUniqueName="[Asiointitiedot]" displayFolder="" count="2" memberValueDatatype="130" unbalanced="0">
      <fieldsUsage count="2">
        <fieldUsage x="-1"/>
        <fieldUsage x="0"/>
      </fieldsUsage>
    </cacheHierarchy>
    <cacheHierarchy uniqueName="[Asiointitiedot].[PTV verkkoasioinnin tunniste]" caption="PTV verkkoasioinnin tunniste" attribute="1" defaultMemberUniqueName="[Asiointitiedot].[PTV verkkoasioinnin tunniste].[All]" allUniqueName="[Asiointitiedot].[PTV verkkoasioinnin tunniste].[All]" dimensionUniqueName="[Asiointitiedot]" displayFolder="" count="0" memberValueDatatype="130" unbalanced="0"/>
    <cacheHierarchy uniqueName="[Asiointitiedot].[Asioinnin aloituksen URL-osoite asiointipalvelussa]" caption="Asioinnin aloituksen URL-osoite asiointipalvelussa" attribute="1" defaultMemberUniqueName="[Asiointitiedot].[Asioinnin aloituksen URL-osoite asiointipalvelussa].[All]" allUniqueName="[Asiointitiedot].[Asioinnin aloituksen URL-osoite asiointipalvelussa].[All]" dimensionUniqueName="[Asiointitiedot]" displayFolder="" count="0" memberValueDatatype="130" unbalanced="0"/>
    <cacheHierarchy uniqueName="[Kunta-aluetiedot].[Kunnat]" caption="Kunnat" attribute="1" defaultMemberUniqueName="[Kunta-aluetiedot].[Kunnat].[All]" allUniqueName="[Kunta-aluetiedot].[Kunnat].[All]" dimensionUniqueName="[Kunta-aluetiedot]" displayFolder="" count="0" memberValueDatatype="130" unbalanced="0"/>
    <cacheHierarchy uniqueName="[Kunta-aluetiedot].[Kuntakoodit, jossa asointi otetaan käyttöön]" caption="Kuntakoodit, jossa asointi otetaan käyttöön" attribute="1" defaultMemberUniqueName="[Kunta-aluetiedot].[Kuntakoodit, jossa asointi otetaan käyttöön].[All]" allUniqueName="[Kunta-aluetiedot].[Kuntakoodit, jossa asointi otetaan käyttöön].[All]" dimensionUniqueName="[Kunta-aluetiedot]" displayFolder="" count="2" memberValueDatatype="130" unbalanced="0">
      <fieldsUsage count="2">
        <fieldUsage x="-1"/>
        <fieldUsage x="6"/>
      </fieldsUsage>
    </cacheHierarchy>
    <cacheHierarchy uniqueName="[Organisaatiotiedot].[Palvelua tarjoava organisaation tyyppi]" caption="Palvelua tarjoava organisaation tyyppi" attribute="1" defaultMemberUniqueName="[Organisaatiotiedot].[Palvelua tarjoava organisaation tyyppi].[All]" allUniqueName="[Organisaatiotiedot].[Palvelua tarjoava organisaation tyyppi].[All]" dimensionUniqueName="[Organisaatiotiedot]" displayFolder="" count="2" memberValueDatatype="20" unbalanced="0">
      <fieldsUsage count="2">
        <fieldUsage x="-1"/>
        <fieldUsage x="1"/>
      </fieldsUsage>
    </cacheHierarchy>
    <cacheHierarchy uniqueName="[Organisaatiotiedot].[Palvelua tarjoavan organisaation nimi]" caption="Palvelua tarjoavan organisaation nimi" attribute="1" defaultMemberUniqueName="[Organisaatiotiedot].[Palvelua tarjoavan organisaation nimi].[All]" allUniqueName="[Organisaatiotiedot].[Palvelua tarjoavan organisaation nimi].[All]" dimensionUniqueName="[Organisaatiotiedot]" displayFolder="" count="2" memberValueDatatype="20" unbalanced="0">
      <fieldsUsage count="2">
        <fieldUsage x="-1"/>
        <fieldUsage x="3"/>
      </fieldsUsage>
    </cacheHierarchy>
    <cacheHierarchy uniqueName="[Organisaatiotiedot].[Palvelua tarjoavan organisaation Y-tunnus]" caption="Palvelua tarjoavan organisaation Y-tunnus" attribute="1" defaultMemberUniqueName="[Organisaatiotiedot].[Palvelua tarjoavan organisaation Y-tunnus].[All]" allUniqueName="[Organisaatiotiedot].[Palvelua tarjoavan organisaation Y-tunnus].[All]" dimensionUniqueName="[Organisaatiotiedot]" displayFolder="" count="2" memberValueDatatype="20" unbalanced="0">
      <fieldsUsage count="2">
        <fieldUsage x="-1"/>
        <fieldUsage x="2"/>
      </fieldsUsage>
    </cacheHierarchy>
    <cacheHierarchy uniqueName="[Organisaatiotiedot].[PTV-organisaatiotunniste]" caption="PTV-organisaatiotunniste" attribute="1" defaultMemberUniqueName="[Organisaatiotiedot].[PTV-organisaatiotunniste].[All]" allUniqueName="[Organisaatiotiedot].[PTV-organisaatiotunniste].[All]" dimensionUniqueName="[Organisaatiotiedot]" displayFolder="" count="2" memberValueDatatype="20" unbalanced="0">
      <fieldsUsage count="2">
        <fieldUsage x="-1"/>
        <fieldUsage x="4"/>
      </fieldsUsage>
    </cacheHierarchy>
    <cacheHierarchy uniqueName="[tauluAlueet].[Pelastuslaitos]" caption="Pelastuslaitos" attribute="1" defaultMemberUniqueName="[tauluAlueet].[Pelastuslaitos].[All]" allUniqueName="[tauluAlueet].[Pelastuslaitos].[All]" dimensionUniqueName="[tauluAlueet]" displayFolder="" count="0" memberValueDatatype="130" unbalanced="0"/>
    <cacheHierarchy uniqueName="[tauluAlueet].[Sairaanhoitopiiri]" caption="Sairaanhoitopiiri" attribute="1" defaultMemberUniqueName="[tauluAlueet].[Sairaanhoitopiiri].[All]" allUniqueName="[tauluAlueet].[Sairaanhoitopiiri].[All]" dimensionUniqueName="[tauluAlueet]" displayFolder="" count="0" memberValueDatatype="130" unbalanced="0"/>
    <cacheHierarchy uniqueName="[tauluAlueet].[Poliisilaitos]" caption="Poliisilaitos" attribute="1" defaultMemberUniqueName="[tauluAlueet].[Poliisilaitos].[All]" allUniqueName="[tauluAlueet].[Poliisilaitos].[All]" dimensionUniqueName="[tauluAlueet]" displayFolder="" count="0" memberValueDatatype="130" unbalanced="0"/>
    <cacheHierarchy uniqueName="[tauluAlueet].[kunta-alue]" caption="kunta-alue" attribute="1" defaultMemberUniqueName="[tauluAlueet].[kunta-alue].[All]" allUniqueName="[tauluAlueet].[kunta-alue].[All]" dimensionUniqueName="[tauluAlueet]" displayFolder="" count="0" memberValueDatatype="130" unbalanced="0"/>
    <cacheHierarchy uniqueName="[tauluAlueet].[Kuntakoodi]" caption="Kuntakoodi" attribute="1" defaultMemberUniqueName="[tauluAlueet].[Kuntakoodi].[All]" allUniqueName="[tauluAlueet].[Kuntakoodi].[All]" dimensionUniqueName="[tauluAlueet]" displayFolder="" count="0" memberValueDatatype="130" unbalanced="0"/>
    <cacheHierarchy uniqueName="[tauluAsiointitiedot].[Asiointi]" caption="Asiointi" attribute="1" defaultMemberUniqueName="[tauluAsiointitiedot].[Asiointi].[All]" allUniqueName="[tauluAsiointitiedot].[Asiointi].[All]" dimensionUniqueName="[tauluAsiointitiedot]" displayFolder="" count="0" memberValueDatatype="130" unbalanced="0"/>
    <cacheHierarchy uniqueName="[tauluAsiointitiedot].[Käyttöönotettavan asioinnin tekninen tunniste]" caption="Käyttöönotettavan asioinnin tekninen tunniste" attribute="1" defaultMemberUniqueName="[tauluAsiointitiedot].[Käyttöönotettavan asioinnin tekninen tunniste].[All]" allUniqueName="[tauluAsiointitiedot].[Käyttöönotettavan asioinnin tekninen tunniste].[All]" dimensionUniqueName="[tauluAsiointitiedot]" displayFolder="" count="0" memberValueDatatype="130" unbalanced="0"/>
    <cacheHierarchy uniqueName="[tauluAsiointitiedot].[Viranomainen]" caption="Viranomainen" attribute="1" defaultMemberUniqueName="[tauluAsiointitiedot].[Viranomainen].[All]" allUniqueName="[tauluAsiointitiedot].[Viranomainen].[All]" dimensionUniqueName="[tauluAsiointitiedot]" displayFolder="" count="0" memberValueDatatype="130" unbalanced="0"/>
    <cacheHierarchy uniqueName="[tauluKäyttöönotettavatAsioinnit].[Asiointi]" caption="Asiointi" attribute="1" defaultMemberUniqueName="[tauluKäyttöönotettavatAsioinnit].[Asiointi].[All]" allUniqueName="[tauluKäyttöönotettavatAsioinnit].[Asiointi].[All]" dimensionUniqueName="[tauluKäyttöönotettavatAsioinnit]" displayFolder="" count="0" memberValueDatatype="20" unbalanced="0"/>
    <cacheHierarchy uniqueName="[tauluKäyttöönotettavatAsioinnit].[Käyttöönotettavan asioinnin tekninen tunniste]" caption="Käyttöönotettavan asioinnin tekninen tunniste" attribute="1" defaultMemberUniqueName="[tauluKäyttöönotettavatAsioinnit].[Käyttöönotettavan asioinnin tekninen tunniste].[All]" allUniqueName="[tauluKäyttöönotettavatAsioinnit].[Käyttöönotettavan asioinnin tekninen tunniste].[All]" dimensionUniqueName="[tauluKäyttöönotettavatAsioinnit]" displayFolder="" count="2" memberValueDatatype="130" unbalanced="0">
      <fieldsUsage count="2">
        <fieldUsage x="-1"/>
        <fieldUsage x="5"/>
      </fieldsUsage>
    </cacheHierarchy>
    <cacheHierarchy uniqueName="[tauluKäyttöönotettavatAsioinnit].[Liittymistaso]" caption="Liittymistaso" attribute="1" defaultMemberUniqueName="[tauluKäyttöönotettavatAsioinnit].[Liittymistaso].[All]" allUniqueName="[tauluKäyttöönotettavatAsioinnit].[Liittymistaso].[All]" dimensionUniqueName="[tauluKäyttöönotettavatAsioinnit]" displayFolder="" count="2" memberValueDatatype="130" unbalanced="0">
      <fieldsUsage count="2">
        <fieldUsage x="-1"/>
        <fieldUsage x="7"/>
      </fieldsUsage>
    </cacheHierarchy>
    <cacheHierarchy uniqueName="[tauluKäyttöönotettavatAsioinnit].[Sähköpostiosoite herätteitä varten]" caption="Sähköpostiosoite herätteitä varten" attribute="1" defaultMemberUniqueName="[tauluKäyttöönotettavatAsioinnit].[Sähköpostiosoite herätteitä varten].[All]" allUniqueName="[tauluKäyttöönotettavatAsioinnit].[Sähköpostiosoite herätteitä varten].[All]" dimensionUniqueName="[tauluKäyttöönotettavatAsioinnit]" displayFolder="" count="2" memberValueDatatype="20" unbalanced="0">
      <fieldsUsage count="2">
        <fieldUsage x="-1"/>
        <fieldUsage x="8"/>
      </fieldsUsage>
    </cacheHierarchy>
    <cacheHierarchy uniqueName="[tauluKäyttöönotettavatAsioinnit].[PTV-asiointitunniste]" caption="PTV-asiointitunniste" attribute="1" defaultMemberUniqueName="[tauluKäyttöönotettavatAsioinnit].[PTV-asiointitunniste].[All]" allUniqueName="[tauluKäyttöönotettavatAsioinnit].[PTV-asiointitunniste].[All]" dimensionUniqueName="[tauluKäyttöönotettavatAsioinnit]" displayFolder="" count="2" memberValueDatatype="20" unbalanced="0">
      <fieldsUsage count="2">
        <fieldUsage x="-1"/>
        <fieldUsage x="9"/>
      </fieldsUsage>
    </cacheHierarchy>
    <cacheHierarchy uniqueName="[tauluKäyttöönotettavatAsioinnit].[Asioinnin aloituksen URL-osoite asiointipalvelussa]" caption="Asioinnin aloituksen URL-osoite asiointipalvelussa" attribute="1" defaultMemberUniqueName="[tauluKäyttöönotettavatAsioinnit].[Asioinnin aloituksen URL-osoite asiointipalvelussa].[All]" allUniqueName="[tauluKäyttöönotettavatAsioinnit].[Asioinnin aloituksen URL-osoite asiointipalvelussa].[All]" dimensionUniqueName="[tauluKäyttöönotettavatAsioinnit]" displayFolder="" count="2" memberValueDatatype="20" unbalanced="0">
      <fieldsUsage count="2">
        <fieldUsage x="-1"/>
        <fieldUsage x="10"/>
      </fieldsUsage>
    </cacheHierarchy>
    <cacheHierarchy uniqueName="[tauluValitutAsioinnit].[Käyttöönotettava asiointi]" caption="Käyttöönotettava asiointi" attribute="1" defaultMemberUniqueName="[tauluValitutAsioinnit].[Käyttöönotettava asiointi].[All]" allUniqueName="[tauluValitutAsioinnit].[Käyttöönotettava asiointi].[All]" dimensionUniqueName="[tauluValitutAsioinnit]" displayFolder="" count="0" memberValueDatatype="130" unbalanced="0"/>
    <cacheHierarchy uniqueName="[tauluValitutAsioinnit].[Sähköpostiosoite palvelun herätteitä varten]" caption="Sähköpostiosoite palvelun herätteitä varten" attribute="1" defaultMemberUniqueName="[tauluValitutAsioinnit].[Sähköpostiosoite palvelun herätteitä varten].[All]" allUniqueName="[tauluValitutAsioinnit].[Sähköpostiosoite palvelun herätteitä varten].[All]" dimensionUniqueName="[tauluValitutAsioinnit]" displayFolder="" count="0" memberValueDatatype="130" unbalanced="0"/>
    <cacheHierarchy uniqueName="[tauluValitutAsioinnit].[PTV verkkoasioinnin tunniste]" caption="PTV verkkoasioinnin tunniste" attribute="1" defaultMemberUniqueName="[tauluValitutAsioinnit].[PTV verkkoasioinnin tunniste].[All]" allUniqueName="[tauluValitutAsioinnit].[PTV verkkoasioinnin tunniste].[All]" dimensionUniqueName="[tauluValitutAsioinnit]" displayFolder="" count="0" memberValueDatatype="130" unbalanced="0"/>
    <cacheHierarchy uniqueName="[tauluValitutAsioinnit].[Asioinnin aloituksen URL-osoite asiointipalvelussa]" caption="Asioinnin aloituksen URL-osoite asiointipalvelussa" attribute="1" defaultMemberUniqueName="[tauluValitutAsioinnit].[Asioinnin aloituksen URL-osoite asiointipalvelussa].[All]" allUniqueName="[tauluValitutAsioinnit].[Asioinnin aloituksen URL-osoite asiointipalvelussa].[All]" dimensionUniqueName="[tauluValitutAsioinnit]" displayFolder="" count="0" memberValueDatatype="130" unbalanced="0"/>
    <cacheHierarchy uniqueName="[Measures].[__XL_Count Taulukko3]" caption="__XL_Count Taulukko3" measure="1" displayFolder="" measureGroup="Kunta-aluetiedot" count="0" hidden="1"/>
    <cacheHierarchy uniqueName="[Measures].[__XL_Count Alue]" caption="__XL_Count Alue" measure="1" displayFolder="" measureGroup="Organisaatiotiedot" count="0" hidden="1"/>
    <cacheHierarchy uniqueName="[Measures].[__XL_Count Alue 1]" caption="__XL_Count Alue 1" measure="1" displayFolder="" measureGroup="Asiointitiedot" count="0" hidden="1"/>
    <cacheHierarchy uniqueName="[Measures].[__XL_Count tauluAsiointitiedot]" caption="__XL_Count tauluAsiointitiedot" measure="1" displayFolder="" measureGroup="tauluAsiointitiedot" count="0" hidden="1"/>
    <cacheHierarchy uniqueName="[Measures].[__XL_Count Taulukko22]" caption="__XL_Count Taulukko22" measure="1" displayFolder="" measureGroup="tauluValitutAsioinnit" count="0" hidden="1"/>
    <cacheHierarchy uniqueName="[Measures].[__XL_Count tauluAlueet]" caption="__XL_Count tauluAlueet" measure="1" displayFolder="" measureGroup="tauluAlueet" count="0" hidden="1"/>
    <cacheHierarchy uniqueName="[Measures].[__XL_Count tauluKäyttöönotettavatAsioinnit]" caption="__XL_Count tauluKäyttöönotettavatAsioinnit" measure="1" displayFolder="" measureGroup="tauluKäyttöönotettavatAsioinnit" count="0" hidden="1"/>
    <cacheHierarchy uniqueName="[Measures].[__Mittayksikköjä ei ole määritetty]" caption="__Mittayksikköjä ei ole määritetty" measure="1" displayFolder="" count="0" hidden="1"/>
    <cacheHierarchy uniqueName="[Measures].[Määrä – Palvelua tarjoava organisaation tyyppi]" caption="Määrä – Palvelua tarjoava organisaation tyyppi" measure="1" displayFolder="" measureGroup="Organisaatiotiedot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Määrä Käyttöönotettava asiointi]" caption="Määrä Käyttöönotettava asiointi" measure="1" displayFolder="" measureGroup="Asiointitiedot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Määrä – Kuntakoodit, jossa asointi otetaan käyttöön]" caption="Määrä – Kuntakoodit, jossa asointi otetaan käyttöön" measure="1" displayFolder="" measureGroup="Kunta-aluetiedot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Määrä – Palvelua tarjoavan organisaation Y-tunnus]" caption="Määrä – Palvelua tarjoavan organisaation Y-tunnus" measure="1" displayFolder="" measureGroup="Organisaatiotiedot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Määrä – Palvelua tarjoavan organisaation nimi]" caption="Määrä – Palvelua tarjoavan organisaation nimi" measure="1" displayFolder="" measureGroup="Organisaatiotiedot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8">
    <dimension name="Asiointitiedot" uniqueName="[Asiointitiedot]" caption="Asiointitiedot"/>
    <dimension name="Kunta-aluetiedot" uniqueName="[Kunta-aluetiedot]" caption="Kunta-aluetiedot"/>
    <dimension measure="1" name="Measures" uniqueName="[Measures]" caption="Measures"/>
    <dimension name="Organisaatiotiedot" uniqueName="[Organisaatiotiedot]" caption="Organisaatiotiedot"/>
    <dimension name="tauluAlueet" uniqueName="[tauluAlueet]" caption="tauluAlueet"/>
    <dimension name="tauluAsiointitiedot" uniqueName="[tauluAsiointitiedot]" caption="tauluAsiointitiedot"/>
    <dimension name="tauluKäyttöönotettavatAsioinnit" uniqueName="[tauluKäyttöönotettavatAsioinnit]" caption="tauluKäyttöönotettavatAsioinnit"/>
    <dimension name="tauluValitutAsioinnit" uniqueName="[tauluValitutAsioinnit]" caption="tauluValitutAsioinnit"/>
  </dimensions>
  <measureGroups count="7">
    <measureGroup name="Asiointitiedot" caption="Asiointitiedot"/>
    <measureGroup name="Kunta-aluetiedot" caption="Kunta-aluetiedot"/>
    <measureGroup name="Organisaatiotiedot" caption="Organisaatiotiedot"/>
    <measureGroup name="tauluAlueet" caption="tauluAlueet"/>
    <measureGroup name="tauluAsiointitiedot" caption="tauluAsiointitiedot"/>
    <measureGroup name="tauluKäyttöönotettavatAsioinnit" caption="tauluKäyttöönotettavatAsioinnit"/>
    <measureGroup name="tauluValitutAsioinnit" caption="tauluValitutAsioinnit"/>
  </measureGroups>
  <maps count="7">
    <map measureGroup="0" dimension="0"/>
    <map measureGroup="1" dimension="1"/>
    <map measureGroup="2" dimension="3"/>
    <map measureGroup="3" dimension="4"/>
    <map measureGroup="4" dimension="5"/>
    <map measureGroup="5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A653D0-1DD2-4DF3-BBE4-95AAB04F9A0F}" name="Tiedot" cacheId="0" applyNumberFormats="0" applyBorderFormats="0" applyFontFormats="0" applyPatternFormats="0" applyAlignmentFormats="0" applyWidthHeightFormats="1" dataCaption="Arvot" tag="85025f81-3618-4eb5-bedf-885d33a2e14c" updatedVersion="7" minRefreshableVersion="3" showDrill="0" useAutoFormatting="1" subtotalHiddenItems="1" rowGrandTotals="0" colGrandTotals="0" itemPrintTitles="1" createdVersion="5" indent="0" compact="0" compactData="0" multipleFieldFilters="0">
  <location ref="A1:J5" firstHeaderRow="1" firstDataRow="1" firstDataCol="10"/>
  <pivotFields count="11">
    <pivotField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"/>
    <field x="2"/>
    <field x="3"/>
    <field x="4"/>
    <field x="5"/>
    <field x="6"/>
    <field x="7"/>
    <field x="8"/>
    <field x="9"/>
    <field x="10"/>
  </rowFields>
  <rowItems count="4">
    <i>
      <x/>
      <x/>
      <x/>
      <x/>
      <x/>
      <x/>
      <x/>
      <x/>
      <x/>
      <x/>
    </i>
    <i r="5">
      <x v="1"/>
      <x/>
      <x/>
      <x/>
      <x/>
    </i>
    <i r="4">
      <x v="1"/>
      <x/>
      <x v="1"/>
      <x v="1"/>
      <x v="1"/>
      <x v="1"/>
    </i>
    <i r="5">
      <x v="1"/>
      <x v="1"/>
      <x v="1"/>
      <x v="1"/>
      <x v="1"/>
    </i>
  </rowItems>
  <formats count="10">
    <format dxfId="9">
      <pivotArea field="1" type="button" dataOnly="0" labelOnly="1" outline="0" axis="axisRow" fieldPosition="0"/>
    </format>
    <format dxfId="8">
      <pivotArea field="2" type="button" dataOnly="0" labelOnly="1" outline="0" axis="axisRow" fieldPosition="1"/>
    </format>
    <format dxfId="7">
      <pivotArea field="3" type="button" dataOnly="0" labelOnly="1" outline="0" axis="axisRow" fieldPosition="2"/>
    </format>
    <format dxfId="6">
      <pivotArea field="4" type="button" dataOnly="0" labelOnly="1" outline="0" axis="axisRow" fieldPosition="3"/>
    </format>
    <format dxfId="5">
      <pivotArea field="5" type="button" dataOnly="0" labelOnly="1" outline="0" axis="axisRow" fieldPosition="4"/>
    </format>
    <format dxfId="4">
      <pivotArea field="6" type="button" dataOnly="0" labelOnly="1" outline="0" axis="axisRow" fieldPosition="5"/>
    </format>
    <format dxfId="3">
      <pivotArea field="7" type="button" dataOnly="0" labelOnly="1" outline="0" axis="axisRow" fieldPosition="6"/>
    </format>
    <format dxfId="2">
      <pivotArea field="8" type="button" dataOnly="0" labelOnly="1" outline="0" axis="axisRow" fieldPosition="7"/>
    </format>
    <format dxfId="1">
      <pivotArea field="9" type="button" dataOnly="0" labelOnly="1" outline="0" axis="axisRow" fieldPosition="8"/>
    </format>
    <format dxfId="0">
      <pivotArea field="10" type="button" dataOnly="0" labelOnly="1" outline="0" axis="axisRow" fieldPosition="9"/>
    </format>
  </formats>
  <pivotHierarchies count="4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</pivotHierarchies>
  <pivotTableStyleInfo name="Litteä pivot-tyyli" showRowHeaders="1" showColHeaders="1" showRowStripes="1" showColStripes="0" showLastColumn="1"/>
  <rowHierarchiesUsage count="10">
    <rowHierarchyUsage hierarchyUsage="6"/>
    <rowHierarchyUsage hierarchyUsage="8"/>
    <rowHierarchyUsage hierarchyUsage="7"/>
    <rowHierarchyUsage hierarchyUsage="9"/>
    <rowHierarchyUsage hierarchyUsage="19"/>
    <rowHierarchyUsage hierarchyUsage="5"/>
    <rowHierarchyUsage hierarchyUsage="20"/>
    <rowHierarchyUsage hierarchyUsage="21"/>
    <rowHierarchyUsage hierarchyUsage="22"/>
    <rowHierarchyUsage hierarchyUsage="23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Asiointitiedot]"/>
        <x15:activeTabTopLevelEntity name="[Kunta-aluetiedot]"/>
        <x15:activeTabTopLevelEntity name="[Organisaatiotiedot]"/>
        <x15:activeTabTopLevelEntity name="[tauluAsiointitiedot]"/>
        <x15:activeTabTopLevelEntity name="[Organisaatiotyyppi]"/>
        <x15:activeTabTopLevelEntity name="[tauluValitutAsioinnit]"/>
        <x15:activeTabTopLevelEntity name="[tauluAlueet]"/>
        <x15:activeTabTopLevelEntity name="[tauluKäyttöönotettavatAsioinni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F02B1C6-C8B3-4784-B5C2-4D3AAB112635}" name="tauluAsiointitiedot" displayName="tauluAsiointitiedot" ref="A1:C12" totalsRowShown="0" headerRowDxfId="18">
  <autoFilter ref="A1:C12" xr:uid="{7F02B1C6-C8B3-4784-B5C2-4D3AAB112635}"/>
  <tableColumns count="3">
    <tableColumn id="1" xr3:uid="{95F9E5D1-FBE8-4D6D-BAED-673FEB4DC822}" name="Asiointi"/>
    <tableColumn id="2" xr3:uid="{135562B9-3BD1-4DF2-BEE7-ACB6662B80D0}" name="Käyttöönotettavan asioinnin tekninen tunniste"/>
    <tableColumn id="3" xr3:uid="{B6E7C698-00EF-4D11-83D7-DDC063467C3F}" name="Viranomainen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5472E41-FFA9-4EAC-9E3F-CEE192A1E57B}" name="tauluPelastuslaitos" displayName="tauluPelastuslaitos" ref="A1:A23" totalsRowShown="0">
  <autoFilter ref="A1:A23" xr:uid="{C5472E41-FFA9-4EAC-9E3F-CEE192A1E57B}"/>
  <tableColumns count="1">
    <tableColumn id="1" xr3:uid="{8B9704B5-96A4-4E7E-B6C6-8CABC50FD031}" name="Pelastuslaitos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FBCAE4A-60B2-4158-9246-8C84A58B8FF1}" name="tauluSairaanhoitopiiri" displayName="tauluSairaanhoitopiiri" ref="B1:B21" totalsRowShown="0">
  <autoFilter ref="B1:B21" xr:uid="{5FBCAE4A-60B2-4158-9246-8C84A58B8FF1}"/>
  <tableColumns count="1">
    <tableColumn id="1" xr3:uid="{21414EC0-428A-4BE1-8A95-F84FFAC54C97}" name="Sairaanhoitopiiri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86D363A-93E2-4D90-B6F1-9DFF9B5D8EBA}" name="tauluPoliisilaitos" displayName="tauluPoliisilaitos" ref="C1:C12" totalsRowShown="0">
  <autoFilter ref="C1:C12" xr:uid="{286D363A-93E2-4D90-B6F1-9DFF9B5D8EBA}"/>
  <tableColumns count="1">
    <tableColumn id="1" xr3:uid="{FA85B2BC-536F-401E-9EFF-FE971B04C539}" name="Poliisilaitos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C81222-47D5-47D7-A545-7BBE96841152}" name="tauluAlueet" displayName="tauluAlueet" ref="A1:E294" totalsRowShown="0" headerRowDxfId="17">
  <autoFilter ref="A1:E294" xr:uid="{6135D5A0-34DB-4B33-BC0C-F9077127FC03}"/>
  <sortState xmlns:xlrd2="http://schemas.microsoft.com/office/spreadsheetml/2017/richdata2" ref="A2:E294">
    <sortCondition ref="D1:D294"/>
  </sortState>
  <tableColumns count="5">
    <tableColumn id="1" xr3:uid="{FD064865-D3D7-4E8E-BF78-0E1B53C836E7}" name="Pelastuslaitos" dataDxfId="16"/>
    <tableColumn id="2" xr3:uid="{E3F4AEE5-5BD1-49E9-94FE-09A1EBADA356}" name="Sairaanhoitopiiri"/>
    <tableColumn id="3" xr3:uid="{36A6DADA-55FE-4FFE-8604-B84286FDA71F}" name="Poliisilaitos" dataDxfId="15"/>
    <tableColumn id="4" xr3:uid="{F024F30B-2027-48AD-9AE6-605F8FA2B936}" name="kunta-alue" dataDxfId="14"/>
    <tableColumn id="5" xr3:uid="{3434D7E7-A379-4594-A93E-9D485CD0AB95}" name="Kuntakoodi" dataDxfId="1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FCA546-5E8F-49CB-B248-D044CBC56508}" name="Taulukko3" displayName="Taulukko3" ref="F2:G102" totalsRowShown="0" headerRowDxfId="12">
  <autoFilter ref="F2:G102" xr:uid="{24FCA546-5E8F-49CB-B248-D044CBC56508}"/>
  <tableColumns count="2">
    <tableColumn id="1" xr3:uid="{E505431D-E437-4F8F-9DA6-3E8ACDB8B4D5}" name="Kunnat"/>
    <tableColumn id="2" xr3:uid="{C7B60FB3-B029-42AB-A10A-281418D95334}" name="Kuntakoodit, jossa asointi otetaan käyttöön" dataDxfId="11">
      <calculatedColumnFormula>IF(Liittymislomake!A12="","",VLOOKUP(Liittymislomake!A12,Alueet!$D$2:$E$294,2,FALSE))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5F2FE61-318E-4335-A211-2363AEE09F3D}" name="Taulukko24" displayName="Taulukko24" ref="I2:L3" totalsRowShown="0">
  <autoFilter ref="I2:L3" xr:uid="{55F2FE61-318E-4335-A211-2363AEE09F3D}"/>
  <tableColumns count="4">
    <tableColumn id="1" xr3:uid="{3D37CB27-5907-4806-A595-AE7FD3AA9394}" name="Palvelua tarjoava organisaation tyyppi">
      <calculatedColumnFormula>Liittymislomake!B3</calculatedColumnFormula>
    </tableColumn>
    <tableColumn id="2" xr3:uid="{02715BF0-058D-4E8D-8478-6A8EB835A945}" name="Palvelua tarjoavan organisaation nimi">
      <calculatedColumnFormula>Liittymislomake!B4</calculatedColumnFormula>
    </tableColumn>
    <tableColumn id="3" xr3:uid="{B8663D57-3EB1-4D75-AA09-6BED8FD724C7}" name="Palvelua tarjoavan organisaation Y-tunnus">
      <calculatedColumnFormula>Liittymislomake!B5</calculatedColumnFormula>
    </tableColumn>
    <tableColumn id="4" xr3:uid="{54F3AF56-0345-4BC8-86AA-A65E5ABC521F}" name="PTV-organisaatiotunniste">
      <calculatedColumnFormula>Liittymislomake!B6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CBCF726-D2E7-4743-943C-97537FBC055B}" name="tauluKäyttöönotettavatAsioinnit" displayName="tauluKäyttöönotettavatAsioinnit" ref="N2:S347" totalsRowShown="0" headerRowDxfId="10">
  <autoFilter ref="N2:S347" xr:uid="{ECBCF726-D2E7-4743-943C-97537FBC055B}"/>
  <tableColumns count="6">
    <tableColumn id="1" xr3:uid="{01F8311E-6515-4C14-B793-B8756E5596DD}" name="Asiointi"/>
    <tableColumn id="2" xr3:uid="{7DBE8988-4FB9-4C05-8497-CE496E0C6DF6}" name="Käyttöönotettavan asioinnin tekninen tunniste"/>
    <tableColumn id="3" xr3:uid="{37FE5063-43E3-4635-A170-E28E1EB5885C}" name="Liittymistaso"/>
    <tableColumn id="4" xr3:uid="{81DC8AE6-91EE-41C7-BF75-2837C8A77C0D}" name="Sähköpostiosoite herätteitä varten"/>
    <tableColumn id="5" xr3:uid="{E07CB16F-B180-447D-9C95-AF0EA7DB90DF}" name="PTV-asiointitunniste"/>
    <tableColumn id="6" xr3:uid="{D62B0DB8-0191-49C3-BA80-1437DCF4C0BC}" name="Asioinnin aloituksen URL-osoite asiointipalveluss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2"/>
  <dimension ref="A1:E40"/>
  <sheetViews>
    <sheetView zoomScaleNormal="100" workbookViewId="0">
      <selection sqref="A1:E1"/>
    </sheetView>
  </sheetViews>
  <sheetFormatPr defaultRowHeight="15.5" x14ac:dyDescent="0.35"/>
  <cols>
    <col min="1" max="1" width="1.33203125" customWidth="1"/>
    <col min="2" max="2" width="48.83203125" customWidth="1"/>
    <col min="3" max="3" width="72.83203125" customWidth="1"/>
    <col min="4" max="4" width="48.83203125" customWidth="1"/>
    <col min="5" max="5" width="117.6640625" customWidth="1"/>
  </cols>
  <sheetData>
    <row r="1" spans="1:5" ht="45" x14ac:dyDescent="0.9">
      <c r="A1" s="52" t="s">
        <v>0</v>
      </c>
      <c r="B1" s="53"/>
      <c r="C1" s="53"/>
      <c r="D1" s="53"/>
      <c r="E1" s="53"/>
    </row>
    <row r="26" ht="34.5" customHeight="1" x14ac:dyDescent="0.35"/>
    <row r="32" ht="16" thickBot="1" x14ac:dyDescent="0.4"/>
    <row r="33" spans="2:5" x14ac:dyDescent="0.35">
      <c r="B33" s="7"/>
      <c r="C33" s="4"/>
      <c r="D33" s="8"/>
      <c r="E33" s="9"/>
    </row>
    <row r="34" spans="2:5" x14ac:dyDescent="0.35">
      <c r="B34" s="5"/>
      <c r="C34" s="4"/>
      <c r="D34" s="8"/>
      <c r="E34" s="9"/>
    </row>
    <row r="35" spans="2:5" x14ac:dyDescent="0.35">
      <c r="B35" s="5"/>
      <c r="C35" s="4"/>
      <c r="D35" s="8"/>
      <c r="E35" s="9"/>
    </row>
    <row r="36" spans="2:5" x14ac:dyDescent="0.35">
      <c r="B36" s="5"/>
      <c r="C36" s="4"/>
      <c r="D36" s="8"/>
      <c r="E36" s="9"/>
    </row>
    <row r="37" spans="2:5" x14ac:dyDescent="0.35">
      <c r="B37" s="5"/>
      <c r="C37" s="4"/>
      <c r="D37" s="8"/>
      <c r="E37" s="9"/>
    </row>
    <row r="38" spans="2:5" x14ac:dyDescent="0.35">
      <c r="B38" s="5"/>
      <c r="C38" s="10"/>
      <c r="D38" s="8"/>
      <c r="E38" s="10"/>
    </row>
    <row r="39" spans="2:5" x14ac:dyDescent="0.35">
      <c r="B39" s="5"/>
      <c r="C39" s="10"/>
      <c r="D39" s="8"/>
      <c r="E39" s="10"/>
    </row>
    <row r="40" spans="2:5" x14ac:dyDescent="0.35">
      <c r="B40" s="5"/>
      <c r="C40" s="10"/>
      <c r="D40" s="8"/>
      <c r="E40" s="10"/>
    </row>
  </sheetData>
  <sheetProtection algorithmName="SHA-512" hashValue="jIx454bq7eE/tVj0IB3VndiJm63bGfVf+pPqIAY5PaqE2P9XBaUbeDftzq7L9pc2a2W1BeRUdxpcVRLnf4rBYQ==" saltValue="3CvRHQHAtjiD86CN/SvHCQ==" spinCount="100000" sheet="1" selectLockedCells="1" selectUnlockedCells="1"/>
  <mergeCells count="1">
    <mergeCell ref="A1:E1"/>
  </mergeCells>
  <phoneticPr fontId="11" type="noConversion"/>
  <dataValidations disablePrompts="1" count="1">
    <dataValidation type="textLength" operator="equal" allowBlank="1" showInputMessage="1" showErrorMessage="1" sqref="D33:D40" xr:uid="{502A4332-893A-4C40-A2B3-BBF607F544F0}">
      <formula1>36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errorTitle="Huom" promptTitle="Asiointi" prompt="Valitse valikosta Luvat ja valvonta -palvelussa käyttöönotettava asiointi._x000a__x000a_Esim. ympäristölupa" xr:uid="{8F7705B6-FBA5-44D6-8E7E-EB48CA1494D2}">
          <x14:formula1>
            <xm:f>Asioinnit!#REF!</xm:f>
          </x14:formula1>
          <xm:sqref>B33:B40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1"/>
  <dimension ref="A1:V347"/>
  <sheetViews>
    <sheetView tabSelected="1" zoomScaleNormal="100" workbookViewId="0">
      <selection activeCell="J24" sqref="J24"/>
    </sheetView>
  </sheetViews>
  <sheetFormatPr defaultColWidth="11" defaultRowHeight="15.5" x14ac:dyDescent="0.35"/>
  <cols>
    <col min="1" max="4" width="46.58203125" style="21" customWidth="1"/>
    <col min="5" max="5" width="11" style="21"/>
    <col min="6" max="6" width="10.83203125" style="21" hidden="1" customWidth="1"/>
    <col min="7" max="9" width="11" style="21"/>
    <col min="10" max="10" width="25.08203125" style="21" customWidth="1"/>
    <col min="11" max="11" width="29.83203125" style="21" hidden="1" customWidth="1"/>
    <col min="12" max="12" width="43.58203125" style="21" hidden="1" customWidth="1"/>
    <col min="13" max="13" width="81.5" style="21" hidden="1" customWidth="1"/>
    <col min="14" max="14" width="55" style="21" hidden="1" customWidth="1"/>
    <col min="15" max="15" width="34.58203125" style="21" hidden="1" customWidth="1"/>
    <col min="16" max="16" width="29" style="21" hidden="1" customWidth="1"/>
    <col min="17" max="17" width="45.33203125" style="21" hidden="1" customWidth="1"/>
    <col min="18" max="19" width="23.5" style="21" hidden="1" customWidth="1"/>
    <col min="20" max="20" width="29.83203125" style="21" hidden="1" customWidth="1"/>
    <col min="21" max="23" width="11" style="21"/>
    <col min="24" max="24" width="26.08203125" style="21" customWidth="1"/>
    <col min="25" max="25" width="20.58203125" style="21" bestFit="1" customWidth="1"/>
    <col min="26" max="16384" width="11" style="21"/>
  </cols>
  <sheetData>
    <row r="1" spans="1:22" ht="49.5" customHeight="1" x14ac:dyDescent="0.9">
      <c r="A1" s="57" t="s">
        <v>1</v>
      </c>
      <c r="B1" s="58"/>
      <c r="C1" s="58"/>
      <c r="D1" s="59"/>
    </row>
    <row r="2" spans="1:22" ht="17.5" customHeight="1" x14ac:dyDescent="0.4">
      <c r="A2" s="67" t="s">
        <v>2</v>
      </c>
      <c r="B2" s="68"/>
      <c r="C2" s="68"/>
      <c r="D2" s="69"/>
    </row>
    <row r="3" spans="1:22" ht="17.5" customHeight="1" thickBot="1" x14ac:dyDescent="0.45">
      <c r="A3" s="22" t="s">
        <v>684</v>
      </c>
      <c r="B3" s="47"/>
      <c r="C3" s="23"/>
      <c r="D3" s="24"/>
    </row>
    <row r="4" spans="1:22" ht="17.5" x14ac:dyDescent="0.35">
      <c r="A4" s="25" t="s">
        <v>703</v>
      </c>
      <c r="B4" s="15"/>
      <c r="C4" s="26" t="str" cm="1">
        <f t="array" ref="C4">IF(B3="Poliisilaitos",_xlfn.TEXTJOIN(", ",TRUE,_xlfn._xlws.FILTER(Alueet!$D$2:$D$294,Alueet!$C$2:$C$294=$B$4,"-")),IF(B3="Pelastuslaitos",_xlfn.TEXTJOIN(", ",TRUE,_xlfn._xlws.FILTER(Alueet!$D$2:$D$294,Alueet!$A$2:$A$294=$B$4,"-")),_xlfn.TEXTJOIN(", ",TRUE,_xlfn._xlws.FILTER(Alueet!$D$2:$D$294,Alueet!$B$2:$B$294=$B$4,"-"))))</f>
        <v>-</v>
      </c>
      <c r="D4" s="27">
        <f>LEN(C4)</f>
        <v>1</v>
      </c>
    </row>
    <row r="5" spans="1:22" ht="17.5" customHeight="1" x14ac:dyDescent="0.35">
      <c r="A5" s="28" t="s">
        <v>3</v>
      </c>
      <c r="B5" s="16"/>
      <c r="C5" s="29"/>
      <c r="D5" s="30">
        <f>LEN(C4)-LEN(SUBSTITUTE(C4,",",""))+1</f>
        <v>1</v>
      </c>
    </row>
    <row r="6" spans="1:22" ht="17.5" customHeight="1" thickBot="1" x14ac:dyDescent="0.4">
      <c r="A6" s="31" t="s">
        <v>649</v>
      </c>
      <c r="B6" s="16"/>
      <c r="C6" s="32"/>
      <c r="D6" s="33"/>
      <c r="G6" s="34"/>
    </row>
    <row r="7" spans="1:22" ht="22.5" customHeight="1" thickBot="1" x14ac:dyDescent="0.45">
      <c r="A7" s="67" t="s">
        <v>673</v>
      </c>
      <c r="B7" s="68"/>
      <c r="C7" s="68"/>
      <c r="D7" s="69"/>
    </row>
    <row r="8" spans="1:22" ht="17.5" customHeight="1" x14ac:dyDescent="0.35">
      <c r="A8" s="25" t="s">
        <v>4</v>
      </c>
      <c r="B8" s="17"/>
      <c r="C8" s="35" t="s">
        <v>5</v>
      </c>
      <c r="D8" s="36"/>
    </row>
    <row r="9" spans="1:22" ht="17.5" customHeight="1" x14ac:dyDescent="0.35">
      <c r="A9" s="28" t="s">
        <v>6</v>
      </c>
      <c r="B9" s="18"/>
      <c r="C9" s="60"/>
      <c r="D9" s="61"/>
    </row>
    <row r="10" spans="1:22" ht="57" customHeight="1" thickBot="1" x14ac:dyDescent="0.4">
      <c r="A10" s="31" t="s">
        <v>7</v>
      </c>
      <c r="B10" s="19"/>
      <c r="C10" s="62"/>
      <c r="D10" s="63"/>
    </row>
    <row r="11" spans="1:22" ht="29" customHeight="1" thickBot="1" x14ac:dyDescent="0.45">
      <c r="A11" s="64" t="s">
        <v>672</v>
      </c>
      <c r="B11" s="65"/>
      <c r="C11" s="65"/>
      <c r="D11" s="66"/>
    </row>
    <row r="12" spans="1:22" ht="17.5" customHeight="1" x14ac:dyDescent="0.35">
      <c r="A12" s="48" t="str">
        <f>IF((ROW(A12)-11)+0&lt;=$D$5,MID($C$4,Laskenta!C3,Laskenta!D3),"")</f>
        <v>-</v>
      </c>
      <c r="B12" s="48" t="str">
        <f>IF((ROW(B12)-11)+25&lt;=$D$5,MID($C$4,Laskenta!C28,Laskenta!D28),"")</f>
        <v/>
      </c>
      <c r="C12" s="48" t="str">
        <f>IF((ROW(C12)-11)+50&lt;=$D$5,MID($C$4,Laskenta!C53,Laskenta!D53),"")</f>
        <v/>
      </c>
      <c r="D12" s="48" t="str">
        <f>IF((ROW(D12)-11)+75&lt;=$D$5,MID($C$4,Laskenta!C78,Laskenta!D78),"")</f>
        <v/>
      </c>
      <c r="K12" s="34"/>
    </row>
    <row r="13" spans="1:22" ht="17.5" customHeight="1" x14ac:dyDescent="0.35">
      <c r="A13" s="48" t="str">
        <f>IF((ROW(A13)-11)+0&lt;=$D$5,MID($C$4,Laskenta!C4,Laskenta!D4),"")</f>
        <v/>
      </c>
      <c r="B13" s="48" t="str">
        <f>IF((ROW(B13)-11)+25&lt;=$D$5,MID($C$4,Laskenta!C29,Laskenta!D29),"")</f>
        <v/>
      </c>
      <c r="C13" s="48" t="str">
        <f>IF((ROW(C13)-11)+50&lt;=$D$5,MID($C$4,Laskenta!C54,Laskenta!D54),"")</f>
        <v/>
      </c>
      <c r="D13" s="48" t="str">
        <f>IF((ROW(D13)-11)+75&lt;=$D$5,MID($C$4,Laskenta!C79,Laskenta!D79),"")</f>
        <v/>
      </c>
      <c r="J13" s="37"/>
      <c r="K13" s="34"/>
    </row>
    <row r="14" spans="1:22" ht="17.5" customHeight="1" x14ac:dyDescent="0.35">
      <c r="A14" s="48" t="str">
        <f>IF((ROW(A14)-11)+0&lt;=$D$5,MID($C$4,Laskenta!C5,Laskenta!D5),"")</f>
        <v/>
      </c>
      <c r="B14" s="48" t="str">
        <f>IF((ROW(B14)-11)+25&lt;=$D$5,MID($C$4,Laskenta!C30,Laskenta!D30),"")</f>
        <v/>
      </c>
      <c r="C14" s="48" t="str">
        <f>IF((ROW(C14)-11)+50&lt;=$D$5,MID($C$4,Laskenta!C55,Laskenta!D55),"")</f>
        <v/>
      </c>
      <c r="D14" s="48" t="str">
        <f>IF((ROW(D14)-11)+75&lt;=$D$5,MID($C$4,Laskenta!C80,Laskenta!D80),"")</f>
        <v/>
      </c>
      <c r="K14" s="34"/>
    </row>
    <row r="15" spans="1:22" ht="17.5" customHeight="1" x14ac:dyDescent="0.35">
      <c r="A15" s="48" t="str">
        <f>IF((ROW(A15)-11)+0&lt;=$D$5,MID($C$4,Laskenta!C6,Laskenta!D6),"")</f>
        <v/>
      </c>
      <c r="B15" s="48" t="str">
        <f>IF((ROW(B15)-11)+25&lt;=$D$5,MID($C$4,Laskenta!C31,Laskenta!D31),"")</f>
        <v/>
      </c>
      <c r="C15" s="48" t="str">
        <f>IF((ROW(C15)-11)+50&lt;=$D$5,MID($C$4,Laskenta!C56,Laskenta!D56),"")</f>
        <v/>
      </c>
      <c r="D15" s="48" t="str">
        <f>IF((ROW(D15)-11)+75&lt;=$D$5,MID($C$4,Laskenta!C81,Laskenta!D81),"")</f>
        <v/>
      </c>
      <c r="K15" s="34"/>
      <c r="V15" s="38"/>
    </row>
    <row r="16" spans="1:22" ht="17.5" customHeight="1" x14ac:dyDescent="0.35">
      <c r="A16" s="48" t="str">
        <f>IF((ROW(A16)-11)+0&lt;=$D$5,MID($C$4,Laskenta!C7,Laskenta!D7),"")</f>
        <v/>
      </c>
      <c r="B16" s="48" t="str">
        <f>IF((ROW(B16)-11)+25&lt;=$D$5,MID($C$4,Laskenta!C32,Laskenta!D32),"")</f>
        <v/>
      </c>
      <c r="C16" s="48" t="str">
        <f>IF((ROW(C16)-11)+50&lt;=$D$5,MID($C$4,Laskenta!C57,Laskenta!D57),"")</f>
        <v/>
      </c>
      <c r="D16" s="48" t="str">
        <f>IF((ROW(D16)-11)+75&lt;=$D$5,MID($C$4,Laskenta!C82,Laskenta!D82),"")</f>
        <v/>
      </c>
      <c r="I16" s="39"/>
      <c r="K16" s="34"/>
    </row>
    <row r="17" spans="1:11" ht="17.5" customHeight="1" x14ac:dyDescent="0.35">
      <c r="A17" s="48" t="str">
        <f>IF((ROW(A17)-11)+0&lt;=$D$5,MID($C$4,Laskenta!C8,Laskenta!D8),"")</f>
        <v/>
      </c>
      <c r="B17" s="48" t="str">
        <f>IF((ROW(B17)-11)+25&lt;=$D$5,MID($C$4,Laskenta!C33,Laskenta!D33),"")</f>
        <v/>
      </c>
      <c r="C17" s="48" t="str">
        <f>IF((ROW(C17)-11)+50&lt;=$D$5,MID($C$4,Laskenta!C58,Laskenta!D58),"")</f>
        <v/>
      </c>
      <c r="D17" s="48" t="str">
        <f>IF((ROW(D17)-11)+75&lt;=$D$5,MID($C$4,Laskenta!C83,Laskenta!D83),"")</f>
        <v/>
      </c>
      <c r="K17" s="34"/>
    </row>
    <row r="18" spans="1:11" ht="17.5" customHeight="1" x14ac:dyDescent="0.35">
      <c r="A18" s="48" t="str">
        <f>IF((ROW(A18)-11)+0&lt;=$D$5,MID($C$4,Laskenta!C9,Laskenta!D9),"")</f>
        <v/>
      </c>
      <c r="B18" s="48" t="str">
        <f>IF((ROW(B18)-11)+25&lt;=$D$5,MID($C$4,Laskenta!C34,Laskenta!D34),"")</f>
        <v/>
      </c>
      <c r="C18" s="48" t="str">
        <f>IF((ROW(C18)-11)+50&lt;=$D$5,MID($C$4,Laskenta!C59,Laskenta!D59),"")</f>
        <v/>
      </c>
      <c r="D18" s="48" t="str">
        <f>IF((ROW(D18)-11)+75&lt;=$D$5,MID($C$4,Laskenta!C84,Laskenta!D84),"")</f>
        <v/>
      </c>
      <c r="K18" s="34"/>
    </row>
    <row r="19" spans="1:11" ht="17.5" customHeight="1" x14ac:dyDescent="0.35">
      <c r="A19" s="48" t="str">
        <f>IF((ROW(A19)-11)+0&lt;=$D$5,MID($C$4,Laskenta!C10,Laskenta!D10),"")</f>
        <v/>
      </c>
      <c r="B19" s="48" t="str">
        <f>IF((ROW(B19)-11)+25&lt;=$D$5,MID($C$4,Laskenta!C35,Laskenta!D35),"")</f>
        <v/>
      </c>
      <c r="C19" s="48" t="str">
        <f>IF((ROW(C19)-11)+50&lt;=$D$5,MID($C$4,Laskenta!C60,Laskenta!D60),"")</f>
        <v/>
      </c>
      <c r="D19" s="48" t="str">
        <f>IF((ROW(D19)-11)+75&lt;=$D$5,MID($C$4,Laskenta!C85,Laskenta!D85),"")</f>
        <v/>
      </c>
    </row>
    <row r="20" spans="1:11" ht="17.5" customHeight="1" x14ac:dyDescent="0.35">
      <c r="A20" s="48" t="str">
        <f>IF((ROW(A20)-11)+0&lt;=$D$5,MID($C$4,Laskenta!C11,Laskenta!D11),"")</f>
        <v/>
      </c>
      <c r="B20" s="48" t="str">
        <f>IF((ROW(B20)-11)+25&lt;=$D$5,MID($C$4,Laskenta!C36,Laskenta!D36),"")</f>
        <v/>
      </c>
      <c r="C20" s="48" t="str">
        <f>IF((ROW(C20)-11)+50&lt;=$D$5,MID($C$4,Laskenta!C61,Laskenta!D61),"")</f>
        <v/>
      </c>
      <c r="D20" s="48" t="str">
        <f>IF((ROW(D20)-11)+75&lt;=$D$5,MID($C$4,Laskenta!C86,Laskenta!D86),"")</f>
        <v/>
      </c>
    </row>
    <row r="21" spans="1:11" ht="17.5" customHeight="1" x14ac:dyDescent="0.35">
      <c r="A21" s="48" t="str">
        <f>IF((ROW(A21)-11)+0&lt;=$D$5,MID($C$4,Laskenta!C12,Laskenta!D12),"")</f>
        <v/>
      </c>
      <c r="B21" s="48" t="str">
        <f>IF((ROW(B21)-11)+25&lt;=$D$5,MID($C$4,Laskenta!C37,Laskenta!D37),"")</f>
        <v/>
      </c>
      <c r="C21" s="48" t="str">
        <f>IF((ROW(C21)-11)+50&lt;=$D$5,MID($C$4,Laskenta!C62,Laskenta!D62),"")</f>
        <v/>
      </c>
      <c r="D21" s="48" t="str">
        <f>IF((ROW(D21)-11)+75&lt;=$D$5,MID($C$4,Laskenta!C87,Laskenta!D87),"")</f>
        <v/>
      </c>
    </row>
    <row r="22" spans="1:11" ht="17.5" customHeight="1" x14ac:dyDescent="0.35">
      <c r="A22" s="48" t="str">
        <f>IF((ROW(A22)-11)+0&lt;=$D$5,MID($C$4,Laskenta!C13,Laskenta!D13),"")</f>
        <v/>
      </c>
      <c r="B22" s="48" t="str">
        <f>IF((ROW(B22)-11)+25&lt;=$D$5,MID($C$4,Laskenta!C38,Laskenta!D38),"")</f>
        <v/>
      </c>
      <c r="C22" s="48" t="str">
        <f>IF((ROW(C22)-11)+50&lt;=$D$5,MID($C$4,Laskenta!C63,Laskenta!D63),"")</f>
        <v/>
      </c>
      <c r="D22" s="48" t="str">
        <f>IF((ROW(D22)-11)+75&lt;=$D$5,MID($C$4,Laskenta!C88,Laskenta!D88),"")</f>
        <v/>
      </c>
    </row>
    <row r="23" spans="1:11" ht="17.5" customHeight="1" x14ac:dyDescent="0.35">
      <c r="A23" s="48" t="str">
        <f>IF((ROW(A23)-11)+0&lt;=$D$5,MID($C$4,Laskenta!C14,Laskenta!D14),"")</f>
        <v/>
      </c>
      <c r="B23" s="48" t="str">
        <f>IF((ROW(B23)-11)+25&lt;=$D$5,MID($C$4,Laskenta!C39,Laskenta!D39),"")</f>
        <v/>
      </c>
      <c r="C23" s="48" t="str">
        <f>IF((ROW(C23)-11)+50&lt;=$D$5,MID($C$4,Laskenta!C64,Laskenta!D64),"")</f>
        <v/>
      </c>
      <c r="D23" s="48" t="str">
        <f>IF((ROW(D23)-11)+75&lt;=$D$5,MID($C$4,Laskenta!C89,Laskenta!D89),"")</f>
        <v/>
      </c>
    </row>
    <row r="24" spans="1:11" ht="17.5" customHeight="1" x14ac:dyDescent="0.35">
      <c r="A24" s="48" t="str">
        <f>IF((ROW(A24)-11)+0&lt;=$D$5,MID($C$4,Laskenta!C15,Laskenta!D15),"")</f>
        <v/>
      </c>
      <c r="B24" s="48" t="str">
        <f>IF((ROW(B24)-11)+25&lt;=$D$5,MID($C$4,Laskenta!C40,Laskenta!D40),"")</f>
        <v/>
      </c>
      <c r="C24" s="48" t="str">
        <f>IF((ROW(C24)-11)+50&lt;=$D$5,MID($C$4,Laskenta!C65,Laskenta!D65),"")</f>
        <v/>
      </c>
      <c r="D24" s="48" t="str">
        <f>IF((ROW(D24)-11)+75&lt;=$D$5,MID($C$4,Laskenta!C90,Laskenta!D90),"")</f>
        <v/>
      </c>
    </row>
    <row r="25" spans="1:11" ht="17.5" customHeight="1" x14ac:dyDescent="0.35">
      <c r="A25" s="48" t="str">
        <f>IF((ROW(A25)-11)+0&lt;=$D$5,MID($C$4,Laskenta!C16,Laskenta!D16),"")</f>
        <v/>
      </c>
      <c r="B25" s="48" t="str">
        <f>IF((ROW(B25)-11)+25&lt;=$D$5,MID($C$4,Laskenta!C41,Laskenta!D41),"")</f>
        <v/>
      </c>
      <c r="C25" s="48" t="str">
        <f>IF((ROW(C25)-11)+50&lt;=$D$5,MID($C$4,Laskenta!C66,Laskenta!D66),"")</f>
        <v/>
      </c>
      <c r="D25" s="48" t="str">
        <f>IF((ROW(D25)-11)+75&lt;=$D$5,MID($C$4,Laskenta!C91,Laskenta!D91),"")</f>
        <v/>
      </c>
    </row>
    <row r="26" spans="1:11" ht="17.5" customHeight="1" x14ac:dyDescent="0.35">
      <c r="A26" s="48" t="str">
        <f>IF((ROW(A26)-11)+0&lt;=$D$5,MID($C$4,Laskenta!C17,Laskenta!D17),"")</f>
        <v/>
      </c>
      <c r="B26" s="48" t="str">
        <f>IF((ROW(B26)-11)+25&lt;=$D$5,MID($C$4,Laskenta!C42,Laskenta!D42),"")</f>
        <v/>
      </c>
      <c r="C26" s="48" t="str">
        <f>IF((ROW(C26)-11)+50&lt;=$D$5,MID($C$4,Laskenta!C67,Laskenta!D67),"")</f>
        <v/>
      </c>
      <c r="D26" s="48" t="str">
        <f>IF((ROW(D26)-11)+75&lt;=$D$5,MID($C$4,Laskenta!C92,Laskenta!D92),"")</f>
        <v/>
      </c>
    </row>
    <row r="27" spans="1:11" ht="17.5" customHeight="1" x14ac:dyDescent="0.35">
      <c r="A27" s="48" t="str">
        <f>IF((ROW(A27)-11)+0&lt;=$D$5,MID($C$4,Laskenta!C18,Laskenta!D18),"")</f>
        <v/>
      </c>
      <c r="B27" s="48" t="str">
        <f>IF((ROW(B27)-11)+25&lt;=$D$5,MID($C$4,Laskenta!C43,Laskenta!D43),"")</f>
        <v/>
      </c>
      <c r="C27" s="48" t="str">
        <f>IF((ROW(C27)-11)+50&lt;=$D$5,MID($C$4,Laskenta!C68,Laskenta!D68),"")</f>
        <v/>
      </c>
      <c r="D27" s="48" t="str">
        <f>IF((ROW(D27)-11)+75&lt;=$D$5,MID($C$4,Laskenta!C93,Laskenta!D93),"")</f>
        <v/>
      </c>
    </row>
    <row r="28" spans="1:11" ht="17.5" customHeight="1" x14ac:dyDescent="0.35">
      <c r="A28" s="48" t="str">
        <f>IF((ROW(A28)-11)+0&lt;=$D$5,MID($C$4,Laskenta!C19,Laskenta!D19),"")</f>
        <v/>
      </c>
      <c r="B28" s="48" t="str">
        <f>IF((ROW(B28)-11)+25&lt;=$D$5,MID($C$4,Laskenta!C44,Laskenta!D44),"")</f>
        <v/>
      </c>
      <c r="C28" s="48" t="str">
        <f>IF((ROW(C28)-11)+50&lt;=$D$5,MID($C$4,Laskenta!C69,Laskenta!D69),"")</f>
        <v/>
      </c>
      <c r="D28" s="48" t="str">
        <f>IF((ROW(D28)-11)+75&lt;=$D$5,MID($C$4,Laskenta!C94,Laskenta!D94),"")</f>
        <v/>
      </c>
    </row>
    <row r="29" spans="1:11" ht="17.5" customHeight="1" x14ac:dyDescent="0.35">
      <c r="A29" s="48" t="str">
        <f>IF((ROW(A29)-11)+0&lt;=$D$5,MID($C$4,Laskenta!C20,Laskenta!D20),"")</f>
        <v/>
      </c>
      <c r="B29" s="48" t="str">
        <f>IF((ROW(B29)-11)+25&lt;=$D$5,MID($C$4,Laskenta!C45,Laskenta!D45),"")</f>
        <v/>
      </c>
      <c r="C29" s="48" t="str">
        <f>IF((ROW(C29)-11)+50&lt;=$D$5,MID($C$4,Laskenta!C70,Laskenta!D70),"")</f>
        <v/>
      </c>
      <c r="D29" s="48" t="str">
        <f>IF((ROW(D29)-11)+75&lt;=$D$5,MID($C$4,Laskenta!C95,Laskenta!D95),"")</f>
        <v/>
      </c>
    </row>
    <row r="30" spans="1:11" ht="17.5" customHeight="1" x14ac:dyDescent="0.35">
      <c r="A30" s="48" t="str">
        <f>IF((ROW(A30)-11)+0&lt;=$D$5,MID($C$4,Laskenta!C21,Laskenta!D21),"")</f>
        <v/>
      </c>
      <c r="B30" s="48" t="str">
        <f>IF((ROW(B30)-11)+25&lt;=$D$5,MID($C$4,Laskenta!C46,Laskenta!D46),"")</f>
        <v/>
      </c>
      <c r="C30" s="48" t="str">
        <f>IF((ROW(C30)-11)+50&lt;=$D$5,MID($C$4,Laskenta!C71,Laskenta!D71),"")</f>
        <v/>
      </c>
      <c r="D30" s="48" t="str">
        <f>IF((ROW(D30)-11)+75&lt;=$D$5,MID($C$4,Laskenta!C96,Laskenta!D96),"")</f>
        <v/>
      </c>
    </row>
    <row r="31" spans="1:11" ht="17.5" customHeight="1" x14ac:dyDescent="0.35">
      <c r="A31" s="48" t="str">
        <f>IF((ROW(A31)-11)+0&lt;=$D$5,MID($C$4,Laskenta!C22,Laskenta!D22),"")</f>
        <v/>
      </c>
      <c r="B31" s="48" t="str">
        <f>IF((ROW(B31)-11)+25&lt;=$D$5,MID($C$4,Laskenta!C47,Laskenta!D47),"")</f>
        <v/>
      </c>
      <c r="C31" s="48" t="str">
        <f>IF((ROW(C31)-11)+50&lt;=$D$5,MID($C$4,Laskenta!C72,Laskenta!D72),"")</f>
        <v/>
      </c>
      <c r="D31" s="48" t="str">
        <f>IF((ROW(D31)-11)+75&lt;=$D$5,MID($C$4,Laskenta!C97,Laskenta!D97),"")</f>
        <v/>
      </c>
    </row>
    <row r="32" spans="1:11" ht="17.5" customHeight="1" x14ac:dyDescent="0.35">
      <c r="A32" s="48" t="str">
        <f>IF((ROW(A32)-11)+0&lt;=$D$5,MID($C$4,Laskenta!C23,Laskenta!D23),"")</f>
        <v/>
      </c>
      <c r="B32" s="48" t="str">
        <f>IF((ROW(B32)-11)+25&lt;=$D$5,MID($C$4,Laskenta!C48,Laskenta!D48),"")</f>
        <v/>
      </c>
      <c r="C32" s="48" t="str">
        <f>IF((ROW(C32)-11)+50&lt;=$D$5,MID($C$4,Laskenta!C73,Laskenta!D73),"")</f>
        <v/>
      </c>
      <c r="D32" s="48" t="str">
        <f>IF((ROW(D32)-11)+75&lt;=$D$5,MID($C$4,Laskenta!C98,Laskenta!D98),"")</f>
        <v/>
      </c>
    </row>
    <row r="33" spans="1:6" ht="17.5" customHeight="1" x14ac:dyDescent="0.35">
      <c r="A33" s="48" t="str">
        <f>IF((ROW(A33)-11)+0&lt;=$D$5,MID($C$4,Laskenta!C24,Laskenta!D24),"")</f>
        <v/>
      </c>
      <c r="B33" s="48" t="str">
        <f>IF((ROW(B33)-11)+25&lt;=$D$5,MID($C$4,Laskenta!C49,Laskenta!D49),"")</f>
        <v/>
      </c>
      <c r="C33" s="48" t="str">
        <f>IF((ROW(C33)-11)+50&lt;=$D$5,MID($C$4,Laskenta!C74,Laskenta!D74),"")</f>
        <v/>
      </c>
      <c r="D33" s="48" t="str">
        <f>IF((ROW(D33)-11)+75&lt;=$D$5,MID($C$4,Laskenta!C99,Laskenta!D99),"")</f>
        <v/>
      </c>
    </row>
    <row r="34" spans="1:6" ht="17.5" customHeight="1" x14ac:dyDescent="0.35">
      <c r="A34" s="48" t="str">
        <f>IF((ROW(A34)-11)+0&lt;=$D$5,MID($C$4,Laskenta!C25,Laskenta!D25),"")</f>
        <v/>
      </c>
      <c r="B34" s="48" t="str">
        <f>IF((ROW(B34)-11)+25&lt;=$D$5,MID($C$4,Laskenta!C50,Laskenta!D50),"")</f>
        <v/>
      </c>
      <c r="C34" s="48" t="str">
        <f>IF((ROW(C34)-11)+50&lt;=$D$5,MID($C$4,Laskenta!C75,Laskenta!D75),"")</f>
        <v/>
      </c>
      <c r="D34" s="48" t="str">
        <f>IF((ROW(D34)-11)+75&lt;=$D$5,MID($C$4,Laskenta!C100,Laskenta!D100),"")</f>
        <v/>
      </c>
    </row>
    <row r="35" spans="1:6" x14ac:dyDescent="0.35">
      <c r="A35" s="48" t="str">
        <f>IF((ROW(A35)-11)+0&lt;=$D$5,MID($C$4,Laskenta!C26,Laskenta!D26),"")</f>
        <v/>
      </c>
      <c r="B35" s="48" t="str">
        <f>IF((ROW(B35)-11)+25&lt;=$D$5,MID($C$4,Laskenta!C51,Laskenta!D51),"")</f>
        <v/>
      </c>
      <c r="C35" s="48" t="str">
        <f>IF((ROW(C35)-11)+50&lt;=$D$5,MID($C$4,Laskenta!C76,Laskenta!D76),"")</f>
        <v/>
      </c>
      <c r="D35" s="48" t="str">
        <f>IF((ROW(D35)-11)+75&lt;=$D$5,MID($C$4,Laskenta!C101,Laskenta!D101),"")</f>
        <v/>
      </c>
    </row>
    <row r="36" spans="1:6" x14ac:dyDescent="0.35">
      <c r="A36" s="48" t="str">
        <f>IF((ROW(A36)-11)+0&lt;=$D$5,MID($C$4,Laskenta!C27,Laskenta!D27),"")</f>
        <v/>
      </c>
      <c r="B36" s="48" t="str">
        <f>IF((ROW(B36)-11)+25&lt;=$D$5,MID($C$4,Laskenta!C52,Laskenta!D52),"")</f>
        <v/>
      </c>
      <c r="C36" s="48" t="str">
        <f>IF((ROW(C36)-11)+50&lt;=$D$5,MID($C$4,Laskenta!C77,Laskenta!D77),"")</f>
        <v/>
      </c>
      <c r="D36" s="48" t="str">
        <f>IF((ROW(D36)-11)+75&lt;=$D$5,MID($C$4,Laskenta!C102,Laskenta!D102),"")</f>
        <v/>
      </c>
    </row>
    <row r="37" spans="1:6" ht="20.5" thickBot="1" x14ac:dyDescent="0.45">
      <c r="A37" s="54" t="s">
        <v>652</v>
      </c>
      <c r="B37" s="55"/>
      <c r="C37" s="55"/>
      <c r="D37" s="56"/>
      <c r="F37" s="40"/>
    </row>
    <row r="38" spans="1:6" s="44" customFormat="1" ht="36" x14ac:dyDescent="0.4">
      <c r="A38" s="41" t="s">
        <v>8</v>
      </c>
      <c r="B38" s="42" t="s">
        <v>701</v>
      </c>
      <c r="C38" s="42" t="s">
        <v>9</v>
      </c>
      <c r="D38" s="43" t="s">
        <v>10</v>
      </c>
      <c r="F38" s="45" t="s">
        <v>12</v>
      </c>
    </row>
    <row r="39" spans="1:6" s="46" customFormat="1" x14ac:dyDescent="0.35">
      <c r="A39" s="49"/>
      <c r="B39" s="14"/>
      <c r="C39" s="50"/>
      <c r="D39" s="14"/>
    </row>
    <row r="40" spans="1:6" x14ac:dyDescent="0.35">
      <c r="A40" s="49"/>
      <c r="B40" s="14"/>
      <c r="C40" s="50"/>
      <c r="D40" s="51"/>
    </row>
    <row r="41" spans="1:6" x14ac:dyDescent="0.35">
      <c r="A41" s="49"/>
      <c r="B41" s="14"/>
      <c r="C41" s="50"/>
      <c r="D41" s="51"/>
    </row>
    <row r="42" spans="1:6" x14ac:dyDescent="0.35">
      <c r="A42" s="49"/>
      <c r="B42" s="50"/>
      <c r="C42" s="50"/>
      <c r="D42" s="51"/>
    </row>
    <row r="43" spans="1:6" x14ac:dyDescent="0.35">
      <c r="A43" s="49"/>
      <c r="B43" s="50"/>
      <c r="C43" s="50"/>
      <c r="D43" s="51"/>
    </row>
    <row r="44" spans="1:6" x14ac:dyDescent="0.35">
      <c r="A44" s="49"/>
      <c r="B44" s="50"/>
      <c r="C44" s="50"/>
      <c r="D44" s="50"/>
    </row>
    <row r="45" spans="1:6" x14ac:dyDescent="0.35">
      <c r="A45" s="49"/>
      <c r="B45" s="50"/>
      <c r="C45" s="50"/>
      <c r="D45" s="50"/>
    </row>
    <row r="46" spans="1:6" x14ac:dyDescent="0.35">
      <c r="A46" s="49"/>
      <c r="B46" s="50"/>
      <c r="C46" s="50"/>
      <c r="D46" s="50"/>
    </row>
    <row r="47" spans="1:6" x14ac:dyDescent="0.35">
      <c r="A47" s="49"/>
      <c r="B47" s="50"/>
      <c r="C47" s="50"/>
      <c r="D47" s="50"/>
    </row>
    <row r="48" spans="1:6" x14ac:dyDescent="0.35">
      <c r="A48" s="49"/>
      <c r="B48" s="50"/>
      <c r="C48" s="50"/>
      <c r="D48" s="50"/>
    </row>
    <row r="49" spans="1:4" x14ac:dyDescent="0.35">
      <c r="A49" s="49"/>
      <c r="B49" s="50"/>
      <c r="C49" s="50"/>
      <c r="D49" s="50"/>
    </row>
    <row r="50" spans="1:4" x14ac:dyDescent="0.35">
      <c r="A50" s="49"/>
      <c r="B50" s="50"/>
      <c r="C50" s="50"/>
      <c r="D50" s="50"/>
    </row>
    <row r="51" spans="1:4" x14ac:dyDescent="0.35">
      <c r="A51" s="49"/>
      <c r="B51" s="50"/>
      <c r="C51" s="50"/>
      <c r="D51" s="50"/>
    </row>
    <row r="52" spans="1:4" x14ac:dyDescent="0.35">
      <c r="A52" s="49"/>
      <c r="B52" s="50"/>
      <c r="C52" s="50"/>
      <c r="D52" s="50"/>
    </row>
    <row r="53" spans="1:4" x14ac:dyDescent="0.35">
      <c r="A53" s="49"/>
      <c r="B53" s="50"/>
      <c r="C53" s="50"/>
      <c r="D53" s="50"/>
    </row>
    <row r="54" spans="1:4" x14ac:dyDescent="0.35">
      <c r="A54" s="49"/>
      <c r="B54" s="50"/>
      <c r="C54" s="50"/>
      <c r="D54" s="50"/>
    </row>
    <row r="55" spans="1:4" x14ac:dyDescent="0.35">
      <c r="A55" s="49"/>
      <c r="B55" s="50"/>
      <c r="C55" s="50"/>
      <c r="D55" s="50"/>
    </row>
    <row r="56" spans="1:4" x14ac:dyDescent="0.35">
      <c r="A56" s="49"/>
      <c r="B56" s="50"/>
      <c r="C56" s="50"/>
      <c r="D56" s="50"/>
    </row>
    <row r="57" spans="1:4" x14ac:dyDescent="0.35">
      <c r="A57" s="49"/>
      <c r="B57" s="50"/>
      <c r="C57" s="50"/>
      <c r="D57" s="50"/>
    </row>
    <row r="58" spans="1:4" x14ac:dyDescent="0.35">
      <c r="A58" s="49"/>
      <c r="B58" s="50"/>
      <c r="C58" s="50"/>
      <c r="D58" s="50"/>
    </row>
    <row r="59" spans="1:4" x14ac:dyDescent="0.35">
      <c r="A59" s="49"/>
      <c r="B59" s="50"/>
      <c r="C59" s="50"/>
      <c r="D59" s="50"/>
    </row>
    <row r="60" spans="1:4" x14ac:dyDescent="0.35">
      <c r="A60" s="49"/>
      <c r="B60" s="50"/>
      <c r="C60" s="50"/>
      <c r="D60" s="50"/>
    </row>
    <row r="61" spans="1:4" x14ac:dyDescent="0.35">
      <c r="A61" s="49"/>
      <c r="B61" s="50"/>
      <c r="C61" s="50"/>
      <c r="D61" s="50"/>
    </row>
    <row r="62" spans="1:4" x14ac:dyDescent="0.35">
      <c r="A62" s="49"/>
      <c r="B62" s="50"/>
      <c r="C62" s="50"/>
      <c r="D62" s="50"/>
    </row>
    <row r="63" spans="1:4" x14ac:dyDescent="0.35">
      <c r="A63" s="49"/>
      <c r="B63" s="50"/>
      <c r="C63" s="50"/>
      <c r="D63" s="50"/>
    </row>
    <row r="64" spans="1:4" x14ac:dyDescent="0.35">
      <c r="A64" s="49"/>
      <c r="B64" s="50"/>
      <c r="C64" s="50"/>
      <c r="D64" s="50"/>
    </row>
    <row r="65" spans="1:4" x14ac:dyDescent="0.35">
      <c r="A65" s="49"/>
      <c r="B65" s="50"/>
      <c r="C65" s="50"/>
      <c r="D65" s="50"/>
    </row>
    <row r="66" spans="1:4" x14ac:dyDescent="0.35">
      <c r="A66" s="49"/>
      <c r="B66" s="50"/>
      <c r="C66" s="50"/>
      <c r="D66" s="50"/>
    </row>
    <row r="67" spans="1:4" x14ac:dyDescent="0.35">
      <c r="A67" s="49"/>
      <c r="B67" s="50"/>
      <c r="C67" s="50"/>
      <c r="D67" s="50"/>
    </row>
    <row r="68" spans="1:4" x14ac:dyDescent="0.35">
      <c r="A68" s="49"/>
      <c r="B68" s="50"/>
      <c r="C68" s="50"/>
      <c r="D68" s="50"/>
    </row>
    <row r="69" spans="1:4" x14ac:dyDescent="0.35">
      <c r="A69" s="49"/>
      <c r="B69" s="50"/>
      <c r="C69" s="50"/>
      <c r="D69" s="50"/>
    </row>
    <row r="70" spans="1:4" x14ac:dyDescent="0.35">
      <c r="A70" s="49"/>
      <c r="B70" s="50"/>
      <c r="C70" s="50"/>
      <c r="D70" s="50"/>
    </row>
    <row r="71" spans="1:4" x14ac:dyDescent="0.35">
      <c r="A71" s="49"/>
      <c r="B71" s="50"/>
      <c r="C71" s="50"/>
      <c r="D71" s="50"/>
    </row>
    <row r="72" spans="1:4" x14ac:dyDescent="0.35">
      <c r="A72" s="49"/>
      <c r="B72" s="50"/>
      <c r="C72" s="50"/>
      <c r="D72" s="50"/>
    </row>
    <row r="73" spans="1:4" x14ac:dyDescent="0.35">
      <c r="A73" s="49"/>
      <c r="B73" s="50"/>
      <c r="C73" s="50"/>
      <c r="D73" s="50"/>
    </row>
    <row r="74" spans="1:4" x14ac:dyDescent="0.35">
      <c r="A74" s="49"/>
      <c r="B74" s="50"/>
      <c r="C74" s="50"/>
      <c r="D74" s="50"/>
    </row>
    <row r="75" spans="1:4" x14ac:dyDescent="0.35">
      <c r="A75" s="49"/>
      <c r="B75" s="50"/>
      <c r="C75" s="50"/>
      <c r="D75" s="50"/>
    </row>
    <row r="76" spans="1:4" x14ac:dyDescent="0.35">
      <c r="A76" s="49"/>
      <c r="B76" s="50"/>
      <c r="C76" s="50"/>
      <c r="D76" s="50"/>
    </row>
    <row r="77" spans="1:4" x14ac:dyDescent="0.35">
      <c r="A77" s="49"/>
      <c r="B77" s="50"/>
      <c r="C77" s="50"/>
      <c r="D77" s="50"/>
    </row>
    <row r="78" spans="1:4" x14ac:dyDescent="0.35">
      <c r="A78" s="49"/>
      <c r="B78" s="50"/>
      <c r="C78" s="50"/>
      <c r="D78" s="50"/>
    </row>
    <row r="79" spans="1:4" x14ac:dyDescent="0.35">
      <c r="A79" s="49"/>
      <c r="B79" s="50"/>
      <c r="C79" s="50"/>
      <c r="D79" s="50"/>
    </row>
    <row r="80" spans="1:4" x14ac:dyDescent="0.35">
      <c r="A80" s="49"/>
      <c r="B80" s="50"/>
      <c r="C80" s="50"/>
      <c r="D80" s="50"/>
    </row>
    <row r="81" spans="1:4" x14ac:dyDescent="0.35">
      <c r="A81" s="49"/>
      <c r="B81" s="50"/>
      <c r="C81" s="50"/>
      <c r="D81" s="50"/>
    </row>
    <row r="82" spans="1:4" x14ac:dyDescent="0.35">
      <c r="A82" s="49"/>
      <c r="B82" s="50"/>
      <c r="C82" s="50"/>
      <c r="D82" s="50"/>
    </row>
    <row r="83" spans="1:4" x14ac:dyDescent="0.35">
      <c r="A83" s="49"/>
      <c r="B83" s="50"/>
      <c r="C83" s="50"/>
      <c r="D83" s="50"/>
    </row>
    <row r="84" spans="1:4" x14ac:dyDescent="0.35">
      <c r="A84" s="49"/>
      <c r="B84" s="50"/>
      <c r="C84" s="50"/>
      <c r="D84" s="50"/>
    </row>
    <row r="85" spans="1:4" x14ac:dyDescent="0.35">
      <c r="A85" s="49"/>
      <c r="B85" s="50"/>
      <c r="C85" s="50"/>
      <c r="D85" s="50"/>
    </row>
    <row r="86" spans="1:4" x14ac:dyDescent="0.35">
      <c r="A86" s="49"/>
      <c r="B86" s="50"/>
      <c r="C86" s="50"/>
      <c r="D86" s="50"/>
    </row>
    <row r="87" spans="1:4" x14ac:dyDescent="0.35">
      <c r="A87" s="49"/>
      <c r="B87" s="50"/>
      <c r="C87" s="50"/>
      <c r="D87" s="50"/>
    </row>
    <row r="88" spans="1:4" x14ac:dyDescent="0.35">
      <c r="A88" s="49"/>
      <c r="B88" s="50"/>
      <c r="C88" s="50"/>
      <c r="D88" s="50"/>
    </row>
    <row r="89" spans="1:4" x14ac:dyDescent="0.35">
      <c r="A89" s="49"/>
      <c r="B89" s="50"/>
      <c r="C89" s="50"/>
      <c r="D89" s="50"/>
    </row>
    <row r="90" spans="1:4" x14ac:dyDescent="0.35">
      <c r="A90" s="49"/>
      <c r="B90" s="50"/>
      <c r="C90" s="50"/>
      <c r="D90" s="50"/>
    </row>
    <row r="91" spans="1:4" x14ac:dyDescent="0.35">
      <c r="A91" s="49"/>
      <c r="B91" s="50"/>
      <c r="C91" s="50"/>
      <c r="D91" s="50"/>
    </row>
    <row r="92" spans="1:4" x14ac:dyDescent="0.35">
      <c r="A92" s="49"/>
      <c r="B92" s="50"/>
      <c r="C92" s="50"/>
      <c r="D92" s="50"/>
    </row>
    <row r="93" spans="1:4" x14ac:dyDescent="0.35">
      <c r="A93" s="49"/>
      <c r="B93" s="50"/>
      <c r="C93" s="50"/>
      <c r="D93" s="50"/>
    </row>
    <row r="94" spans="1:4" x14ac:dyDescent="0.35">
      <c r="A94" s="49"/>
      <c r="B94" s="50"/>
      <c r="C94" s="50"/>
      <c r="D94" s="50"/>
    </row>
    <row r="95" spans="1:4" x14ac:dyDescent="0.35">
      <c r="A95" s="49"/>
      <c r="B95" s="50"/>
      <c r="C95" s="50"/>
      <c r="D95" s="50"/>
    </row>
    <row r="96" spans="1:4" x14ac:dyDescent="0.35">
      <c r="A96" s="49"/>
      <c r="B96" s="50"/>
      <c r="C96" s="50"/>
      <c r="D96" s="50"/>
    </row>
    <row r="97" spans="1:4" x14ac:dyDescent="0.35">
      <c r="A97" s="49"/>
      <c r="B97" s="50"/>
      <c r="C97" s="50"/>
      <c r="D97" s="50"/>
    </row>
    <row r="98" spans="1:4" x14ac:dyDescent="0.35">
      <c r="A98" s="49"/>
      <c r="B98" s="50"/>
      <c r="C98" s="50"/>
      <c r="D98" s="50"/>
    </row>
    <row r="99" spans="1:4" x14ac:dyDescent="0.35">
      <c r="A99" s="49"/>
      <c r="B99" s="50"/>
      <c r="C99" s="50"/>
      <c r="D99" s="50"/>
    </row>
    <row r="100" spans="1:4" x14ac:dyDescent="0.35">
      <c r="A100" s="49"/>
      <c r="B100" s="50"/>
      <c r="C100" s="50"/>
      <c r="D100" s="50"/>
    </row>
    <row r="101" spans="1:4" x14ac:dyDescent="0.35">
      <c r="A101" s="49"/>
      <c r="B101" s="50"/>
      <c r="C101" s="50"/>
      <c r="D101" s="50"/>
    </row>
    <row r="102" spans="1:4" x14ac:dyDescent="0.35">
      <c r="A102" s="49"/>
      <c r="B102" s="50"/>
      <c r="C102" s="50"/>
      <c r="D102" s="50"/>
    </row>
    <row r="103" spans="1:4" x14ac:dyDescent="0.35">
      <c r="A103" s="49"/>
      <c r="B103" s="50"/>
      <c r="C103" s="50"/>
      <c r="D103" s="50"/>
    </row>
    <row r="104" spans="1:4" x14ac:dyDescent="0.35">
      <c r="A104" s="49"/>
      <c r="B104" s="50"/>
      <c r="C104" s="50"/>
      <c r="D104" s="50"/>
    </row>
    <row r="105" spans="1:4" x14ac:dyDescent="0.35">
      <c r="A105" s="49"/>
      <c r="B105" s="50"/>
      <c r="C105" s="50"/>
      <c r="D105" s="50"/>
    </row>
    <row r="106" spans="1:4" x14ac:dyDescent="0.35">
      <c r="A106" s="49"/>
      <c r="B106" s="50"/>
      <c r="C106" s="50"/>
      <c r="D106" s="50"/>
    </row>
    <row r="107" spans="1:4" x14ac:dyDescent="0.35">
      <c r="A107" s="49"/>
      <c r="B107" s="50"/>
      <c r="C107" s="50"/>
      <c r="D107" s="50"/>
    </row>
    <row r="108" spans="1:4" x14ac:dyDescent="0.35">
      <c r="A108" s="49"/>
      <c r="B108" s="50"/>
      <c r="C108" s="50"/>
      <c r="D108" s="50"/>
    </row>
    <row r="109" spans="1:4" x14ac:dyDescent="0.35">
      <c r="A109" s="49"/>
      <c r="B109" s="50"/>
      <c r="C109" s="50"/>
      <c r="D109" s="50"/>
    </row>
    <row r="110" spans="1:4" x14ac:dyDescent="0.35">
      <c r="A110" s="49"/>
      <c r="B110" s="50"/>
      <c r="C110" s="50"/>
      <c r="D110" s="50"/>
    </row>
    <row r="111" spans="1:4" x14ac:dyDescent="0.35">
      <c r="A111" s="49"/>
      <c r="B111" s="50"/>
      <c r="C111" s="50"/>
      <c r="D111" s="50"/>
    </row>
    <row r="112" spans="1:4" x14ac:dyDescent="0.35">
      <c r="A112" s="49"/>
      <c r="B112" s="50"/>
      <c r="C112" s="50"/>
      <c r="D112" s="50"/>
    </row>
    <row r="113" spans="1:4" x14ac:dyDescent="0.35">
      <c r="A113" s="49"/>
      <c r="B113" s="50"/>
      <c r="C113" s="50"/>
      <c r="D113" s="50"/>
    </row>
    <row r="114" spans="1:4" x14ac:dyDescent="0.35">
      <c r="A114" s="49"/>
      <c r="B114" s="50"/>
      <c r="C114" s="50"/>
      <c r="D114" s="50"/>
    </row>
    <row r="115" spans="1:4" x14ac:dyDescent="0.35">
      <c r="A115" s="49"/>
      <c r="B115" s="50"/>
      <c r="C115" s="50"/>
      <c r="D115" s="50"/>
    </row>
    <row r="116" spans="1:4" x14ac:dyDescent="0.35">
      <c r="A116" s="49"/>
      <c r="B116" s="50"/>
      <c r="C116" s="50"/>
      <c r="D116" s="50"/>
    </row>
    <row r="117" spans="1:4" x14ac:dyDescent="0.35">
      <c r="A117" s="49"/>
      <c r="B117" s="50"/>
      <c r="C117" s="50"/>
      <c r="D117" s="50"/>
    </row>
    <row r="118" spans="1:4" x14ac:dyDescent="0.35">
      <c r="A118" s="49"/>
      <c r="B118" s="50"/>
      <c r="C118" s="50"/>
      <c r="D118" s="50"/>
    </row>
    <row r="119" spans="1:4" x14ac:dyDescent="0.35">
      <c r="A119" s="49"/>
      <c r="B119" s="50"/>
      <c r="C119" s="50"/>
      <c r="D119" s="50"/>
    </row>
    <row r="120" spans="1:4" x14ac:dyDescent="0.35">
      <c r="A120" s="49"/>
      <c r="B120" s="50"/>
      <c r="C120" s="50"/>
      <c r="D120" s="50"/>
    </row>
    <row r="121" spans="1:4" x14ac:dyDescent="0.35">
      <c r="A121" s="49"/>
      <c r="B121" s="50"/>
      <c r="C121" s="50"/>
      <c r="D121" s="50"/>
    </row>
    <row r="122" spans="1:4" x14ac:dyDescent="0.35">
      <c r="A122" s="49"/>
      <c r="B122" s="50"/>
      <c r="C122" s="50"/>
      <c r="D122" s="50"/>
    </row>
    <row r="123" spans="1:4" x14ac:dyDescent="0.35">
      <c r="A123" s="49"/>
      <c r="B123" s="50"/>
      <c r="C123" s="50"/>
      <c r="D123" s="50"/>
    </row>
    <row r="124" spans="1:4" x14ac:dyDescent="0.35">
      <c r="A124" s="49"/>
      <c r="B124" s="50"/>
      <c r="C124" s="50"/>
      <c r="D124" s="50"/>
    </row>
    <row r="125" spans="1:4" x14ac:dyDescent="0.35">
      <c r="A125" s="49"/>
      <c r="B125" s="50"/>
      <c r="C125" s="50"/>
      <c r="D125" s="50"/>
    </row>
    <row r="126" spans="1:4" x14ac:dyDescent="0.35">
      <c r="A126" s="49"/>
      <c r="B126" s="50"/>
      <c r="C126" s="50"/>
      <c r="D126" s="50"/>
    </row>
    <row r="127" spans="1:4" x14ac:dyDescent="0.35">
      <c r="A127" s="49"/>
      <c r="B127" s="50"/>
      <c r="C127" s="50"/>
      <c r="D127" s="50"/>
    </row>
    <row r="128" spans="1:4" x14ac:dyDescent="0.35">
      <c r="A128" s="49"/>
      <c r="B128" s="50"/>
      <c r="C128" s="50"/>
      <c r="D128" s="50"/>
    </row>
    <row r="129" spans="1:4" x14ac:dyDescent="0.35">
      <c r="A129" s="49"/>
      <c r="B129" s="50"/>
      <c r="C129" s="50"/>
      <c r="D129" s="50"/>
    </row>
    <row r="130" spans="1:4" x14ac:dyDescent="0.35">
      <c r="A130" s="49"/>
      <c r="B130" s="50"/>
      <c r="C130" s="50"/>
      <c r="D130" s="50"/>
    </row>
    <row r="131" spans="1:4" x14ac:dyDescent="0.35">
      <c r="A131" s="49"/>
      <c r="B131" s="50"/>
      <c r="C131" s="50"/>
      <c r="D131" s="50"/>
    </row>
    <row r="132" spans="1:4" x14ac:dyDescent="0.35">
      <c r="A132" s="49"/>
      <c r="B132" s="50"/>
      <c r="C132" s="50"/>
      <c r="D132" s="50"/>
    </row>
    <row r="133" spans="1:4" x14ac:dyDescent="0.35">
      <c r="A133" s="49"/>
      <c r="B133" s="50"/>
      <c r="C133" s="50"/>
      <c r="D133" s="50"/>
    </row>
    <row r="134" spans="1:4" x14ac:dyDescent="0.35">
      <c r="A134" s="49"/>
      <c r="B134" s="50"/>
      <c r="C134" s="50"/>
      <c r="D134" s="50"/>
    </row>
    <row r="135" spans="1:4" x14ac:dyDescent="0.35">
      <c r="A135" s="49"/>
      <c r="B135" s="50"/>
      <c r="C135" s="50"/>
      <c r="D135" s="50"/>
    </row>
    <row r="136" spans="1:4" x14ac:dyDescent="0.35">
      <c r="A136" s="49"/>
      <c r="B136" s="50"/>
      <c r="C136" s="50"/>
      <c r="D136" s="50"/>
    </row>
    <row r="137" spans="1:4" x14ac:dyDescent="0.35">
      <c r="A137" s="49"/>
      <c r="B137" s="50"/>
      <c r="C137" s="50"/>
      <c r="D137" s="50"/>
    </row>
    <row r="138" spans="1:4" x14ac:dyDescent="0.35">
      <c r="A138" s="49"/>
      <c r="B138" s="50"/>
      <c r="C138" s="50"/>
      <c r="D138" s="50"/>
    </row>
    <row r="139" spans="1:4" x14ac:dyDescent="0.35">
      <c r="A139" s="49"/>
      <c r="B139" s="50"/>
      <c r="C139" s="50"/>
      <c r="D139" s="50"/>
    </row>
    <row r="140" spans="1:4" x14ac:dyDescent="0.35">
      <c r="A140" s="49"/>
      <c r="B140" s="50"/>
      <c r="C140" s="50"/>
      <c r="D140" s="50"/>
    </row>
    <row r="141" spans="1:4" x14ac:dyDescent="0.35">
      <c r="A141" s="49"/>
      <c r="B141" s="50"/>
      <c r="C141" s="50"/>
      <c r="D141" s="50"/>
    </row>
    <row r="142" spans="1:4" x14ac:dyDescent="0.35">
      <c r="A142" s="49"/>
      <c r="B142" s="50"/>
      <c r="C142" s="50"/>
      <c r="D142" s="50"/>
    </row>
    <row r="143" spans="1:4" x14ac:dyDescent="0.35">
      <c r="A143" s="49"/>
      <c r="B143" s="50"/>
      <c r="C143" s="50"/>
      <c r="D143" s="50"/>
    </row>
    <row r="144" spans="1:4" x14ac:dyDescent="0.35">
      <c r="A144" s="49"/>
      <c r="B144" s="50"/>
      <c r="C144" s="50"/>
      <c r="D144" s="50"/>
    </row>
    <row r="145" spans="1:4" x14ac:dyDescent="0.35">
      <c r="A145" s="49"/>
      <c r="B145" s="50"/>
      <c r="C145" s="50"/>
      <c r="D145" s="50"/>
    </row>
    <row r="146" spans="1:4" x14ac:dyDescent="0.35">
      <c r="A146" s="49"/>
      <c r="B146" s="50"/>
      <c r="C146" s="50"/>
      <c r="D146" s="50"/>
    </row>
    <row r="147" spans="1:4" x14ac:dyDescent="0.35">
      <c r="A147" s="49"/>
      <c r="B147" s="50"/>
      <c r="C147" s="50"/>
      <c r="D147" s="50"/>
    </row>
    <row r="148" spans="1:4" x14ac:dyDescent="0.35">
      <c r="A148" s="49"/>
      <c r="B148" s="50"/>
      <c r="C148" s="50"/>
      <c r="D148" s="50"/>
    </row>
    <row r="149" spans="1:4" x14ac:dyDescent="0.35">
      <c r="A149" s="49"/>
      <c r="B149" s="50"/>
      <c r="C149" s="50"/>
      <c r="D149" s="50"/>
    </row>
    <row r="150" spans="1:4" x14ac:dyDescent="0.35">
      <c r="A150" s="49"/>
      <c r="B150" s="50"/>
      <c r="C150" s="50"/>
      <c r="D150" s="50"/>
    </row>
    <row r="151" spans="1:4" x14ac:dyDescent="0.35">
      <c r="A151" s="49"/>
      <c r="B151" s="50"/>
      <c r="C151" s="50"/>
      <c r="D151" s="50"/>
    </row>
    <row r="152" spans="1:4" x14ac:dyDescent="0.35">
      <c r="A152" s="49"/>
      <c r="B152" s="50"/>
      <c r="C152" s="50"/>
      <c r="D152" s="50"/>
    </row>
    <row r="153" spans="1:4" x14ac:dyDescent="0.35">
      <c r="A153" s="49"/>
      <c r="B153" s="50"/>
      <c r="C153" s="50"/>
      <c r="D153" s="50"/>
    </row>
    <row r="154" spans="1:4" x14ac:dyDescent="0.35">
      <c r="A154" s="49"/>
      <c r="B154" s="50"/>
      <c r="C154" s="50"/>
      <c r="D154" s="50"/>
    </row>
    <row r="155" spans="1:4" x14ac:dyDescent="0.35">
      <c r="A155" s="49"/>
      <c r="B155" s="50"/>
      <c r="C155" s="50"/>
      <c r="D155" s="50"/>
    </row>
    <row r="156" spans="1:4" x14ac:dyDescent="0.35">
      <c r="A156" s="49"/>
      <c r="B156" s="50"/>
      <c r="C156" s="50"/>
      <c r="D156" s="50"/>
    </row>
    <row r="157" spans="1:4" x14ac:dyDescent="0.35">
      <c r="A157" s="49"/>
      <c r="B157" s="50"/>
      <c r="C157" s="50"/>
      <c r="D157" s="50"/>
    </row>
    <row r="158" spans="1:4" x14ac:dyDescent="0.35">
      <c r="A158" s="49"/>
      <c r="B158" s="50"/>
      <c r="C158" s="50"/>
      <c r="D158" s="50"/>
    </row>
    <row r="159" spans="1:4" x14ac:dyDescent="0.35">
      <c r="A159" s="49"/>
      <c r="B159" s="50"/>
      <c r="C159" s="50"/>
      <c r="D159" s="50"/>
    </row>
    <row r="160" spans="1:4" x14ac:dyDescent="0.35">
      <c r="A160" s="49"/>
      <c r="B160" s="50"/>
      <c r="C160" s="50"/>
      <c r="D160" s="50"/>
    </row>
    <row r="161" spans="1:4" x14ac:dyDescent="0.35">
      <c r="A161" s="49"/>
      <c r="B161" s="50"/>
      <c r="C161" s="50"/>
      <c r="D161" s="50"/>
    </row>
    <row r="162" spans="1:4" x14ac:dyDescent="0.35">
      <c r="A162" s="49"/>
      <c r="B162" s="50"/>
      <c r="C162" s="50"/>
      <c r="D162" s="50"/>
    </row>
    <row r="163" spans="1:4" x14ac:dyDescent="0.35">
      <c r="A163" s="49"/>
      <c r="B163" s="50"/>
      <c r="C163" s="50"/>
      <c r="D163" s="50"/>
    </row>
    <row r="164" spans="1:4" x14ac:dyDescent="0.35">
      <c r="A164" s="49"/>
      <c r="B164" s="50"/>
      <c r="C164" s="50"/>
      <c r="D164" s="50"/>
    </row>
    <row r="165" spans="1:4" x14ac:dyDescent="0.35">
      <c r="A165" s="49"/>
      <c r="B165" s="50"/>
      <c r="C165" s="50"/>
      <c r="D165" s="50"/>
    </row>
    <row r="166" spans="1:4" x14ac:dyDescent="0.35">
      <c r="A166" s="49"/>
      <c r="B166" s="50"/>
      <c r="C166" s="50"/>
      <c r="D166" s="50"/>
    </row>
    <row r="167" spans="1:4" x14ac:dyDescent="0.35">
      <c r="A167" s="49"/>
      <c r="B167" s="50"/>
      <c r="C167" s="50"/>
      <c r="D167" s="50"/>
    </row>
    <row r="168" spans="1:4" x14ac:dyDescent="0.35">
      <c r="A168" s="49"/>
      <c r="B168" s="50"/>
      <c r="C168" s="50"/>
      <c r="D168" s="50"/>
    </row>
    <row r="169" spans="1:4" x14ac:dyDescent="0.35">
      <c r="A169" s="49"/>
      <c r="B169" s="50"/>
      <c r="C169" s="50"/>
      <c r="D169" s="50"/>
    </row>
    <row r="170" spans="1:4" x14ac:dyDescent="0.35">
      <c r="A170" s="49"/>
      <c r="B170" s="50"/>
      <c r="C170" s="50"/>
      <c r="D170" s="50"/>
    </row>
    <row r="171" spans="1:4" x14ac:dyDescent="0.35">
      <c r="A171" s="49"/>
      <c r="B171" s="50"/>
      <c r="C171" s="50"/>
      <c r="D171" s="50"/>
    </row>
    <row r="172" spans="1:4" x14ac:dyDescent="0.35">
      <c r="A172" s="49"/>
      <c r="B172" s="50"/>
      <c r="C172" s="50"/>
      <c r="D172" s="50"/>
    </row>
    <row r="173" spans="1:4" x14ac:dyDescent="0.35">
      <c r="A173" s="49"/>
      <c r="B173" s="50"/>
      <c r="C173" s="50"/>
      <c r="D173" s="50"/>
    </row>
    <row r="174" spans="1:4" x14ac:dyDescent="0.35">
      <c r="A174" s="49"/>
      <c r="B174" s="50"/>
      <c r="C174" s="50"/>
      <c r="D174" s="50"/>
    </row>
    <row r="175" spans="1:4" x14ac:dyDescent="0.35">
      <c r="A175" s="49"/>
      <c r="B175" s="50"/>
      <c r="C175" s="50"/>
      <c r="D175" s="50"/>
    </row>
    <row r="176" spans="1:4" x14ac:dyDescent="0.35">
      <c r="A176" s="49"/>
      <c r="B176" s="50"/>
      <c r="C176" s="50"/>
      <c r="D176" s="50"/>
    </row>
    <row r="177" spans="1:4" x14ac:dyDescent="0.35">
      <c r="A177" s="49"/>
      <c r="B177" s="50"/>
      <c r="C177" s="50"/>
      <c r="D177" s="50"/>
    </row>
    <row r="178" spans="1:4" x14ac:dyDescent="0.35">
      <c r="A178" s="49"/>
      <c r="B178" s="50"/>
      <c r="C178" s="50"/>
      <c r="D178" s="50"/>
    </row>
    <row r="179" spans="1:4" x14ac:dyDescent="0.35">
      <c r="A179" s="49"/>
      <c r="B179" s="50"/>
      <c r="C179" s="50"/>
      <c r="D179" s="50"/>
    </row>
    <row r="180" spans="1:4" x14ac:dyDescent="0.35">
      <c r="A180" s="49"/>
      <c r="B180" s="50"/>
      <c r="C180" s="50"/>
      <c r="D180" s="50"/>
    </row>
    <row r="181" spans="1:4" x14ac:dyDescent="0.35">
      <c r="A181" s="49"/>
      <c r="B181" s="50"/>
      <c r="C181" s="50"/>
      <c r="D181" s="50"/>
    </row>
    <row r="182" spans="1:4" x14ac:dyDescent="0.35">
      <c r="A182" s="49"/>
      <c r="B182" s="50"/>
      <c r="C182" s="50"/>
      <c r="D182" s="50"/>
    </row>
    <row r="183" spans="1:4" x14ac:dyDescent="0.35">
      <c r="A183" s="49"/>
      <c r="B183" s="50"/>
      <c r="C183" s="50"/>
      <c r="D183" s="50"/>
    </row>
    <row r="184" spans="1:4" x14ac:dyDescent="0.35">
      <c r="A184" s="49"/>
      <c r="B184" s="50"/>
      <c r="C184" s="50"/>
      <c r="D184" s="50"/>
    </row>
    <row r="185" spans="1:4" x14ac:dyDescent="0.35">
      <c r="A185" s="49"/>
      <c r="B185" s="50"/>
      <c r="C185" s="50"/>
      <c r="D185" s="50"/>
    </row>
    <row r="186" spans="1:4" x14ac:dyDescent="0.35">
      <c r="A186" s="49"/>
      <c r="B186" s="50"/>
      <c r="C186" s="50"/>
      <c r="D186" s="50"/>
    </row>
    <row r="187" spans="1:4" x14ac:dyDescent="0.35">
      <c r="A187" s="49"/>
      <c r="B187" s="50"/>
      <c r="C187" s="50"/>
      <c r="D187" s="50"/>
    </row>
    <row r="188" spans="1:4" x14ac:dyDescent="0.35">
      <c r="A188" s="49"/>
      <c r="B188" s="50"/>
      <c r="C188" s="50"/>
      <c r="D188" s="50"/>
    </row>
    <row r="189" spans="1:4" x14ac:dyDescent="0.35">
      <c r="A189" s="49"/>
      <c r="B189" s="50"/>
      <c r="C189" s="50"/>
      <c r="D189" s="50"/>
    </row>
    <row r="190" spans="1:4" x14ac:dyDescent="0.35">
      <c r="A190" s="49"/>
      <c r="B190" s="50"/>
      <c r="C190" s="50"/>
      <c r="D190" s="50"/>
    </row>
    <row r="191" spans="1:4" x14ac:dyDescent="0.35">
      <c r="A191" s="49"/>
      <c r="B191" s="50"/>
      <c r="C191" s="50"/>
      <c r="D191" s="50"/>
    </row>
    <row r="192" spans="1:4" x14ac:dyDescent="0.35">
      <c r="A192" s="49"/>
      <c r="B192" s="50"/>
      <c r="C192" s="50"/>
      <c r="D192" s="50"/>
    </row>
    <row r="193" spans="1:4" x14ac:dyDescent="0.35">
      <c r="A193" s="49"/>
      <c r="B193" s="50"/>
      <c r="C193" s="50"/>
      <c r="D193" s="50"/>
    </row>
    <row r="194" spans="1:4" x14ac:dyDescent="0.35">
      <c r="A194" s="49"/>
      <c r="B194" s="50"/>
      <c r="C194" s="50"/>
      <c r="D194" s="50"/>
    </row>
    <row r="195" spans="1:4" x14ac:dyDescent="0.35">
      <c r="A195" s="49"/>
      <c r="B195" s="50"/>
      <c r="C195" s="50"/>
      <c r="D195" s="50"/>
    </row>
    <row r="196" spans="1:4" x14ac:dyDescent="0.35">
      <c r="A196" s="49"/>
      <c r="B196" s="50"/>
      <c r="C196" s="50"/>
      <c r="D196" s="50"/>
    </row>
    <row r="197" spans="1:4" x14ac:dyDescent="0.35">
      <c r="A197" s="49"/>
      <c r="B197" s="50"/>
      <c r="C197" s="50"/>
      <c r="D197" s="50"/>
    </row>
    <row r="198" spans="1:4" x14ac:dyDescent="0.35">
      <c r="A198" s="49"/>
      <c r="B198" s="50"/>
      <c r="C198" s="50"/>
      <c r="D198" s="50"/>
    </row>
    <row r="199" spans="1:4" x14ac:dyDescent="0.35">
      <c r="A199" s="49"/>
      <c r="B199" s="50"/>
      <c r="C199" s="50"/>
      <c r="D199" s="50"/>
    </row>
    <row r="200" spans="1:4" x14ac:dyDescent="0.35">
      <c r="A200" s="49"/>
      <c r="B200" s="50"/>
      <c r="C200" s="50"/>
      <c r="D200" s="50"/>
    </row>
    <row r="201" spans="1:4" x14ac:dyDescent="0.35">
      <c r="A201" s="49"/>
      <c r="B201" s="50"/>
      <c r="C201" s="50"/>
      <c r="D201" s="50"/>
    </row>
    <row r="202" spans="1:4" x14ac:dyDescent="0.35">
      <c r="A202" s="49"/>
      <c r="B202" s="50"/>
      <c r="C202" s="50"/>
      <c r="D202" s="50"/>
    </row>
    <row r="203" spans="1:4" x14ac:dyDescent="0.35">
      <c r="A203" s="49"/>
      <c r="B203" s="50"/>
      <c r="C203" s="50"/>
      <c r="D203" s="50"/>
    </row>
    <row r="204" spans="1:4" x14ac:dyDescent="0.35">
      <c r="A204" s="49"/>
      <c r="B204" s="50"/>
      <c r="C204" s="50"/>
      <c r="D204" s="50"/>
    </row>
    <row r="205" spans="1:4" x14ac:dyDescent="0.35">
      <c r="A205" s="49"/>
      <c r="B205" s="50"/>
      <c r="C205" s="50"/>
      <c r="D205" s="50"/>
    </row>
    <row r="206" spans="1:4" x14ac:dyDescent="0.35">
      <c r="A206" s="49"/>
      <c r="B206" s="50"/>
      <c r="C206" s="50"/>
      <c r="D206" s="50"/>
    </row>
    <row r="207" spans="1:4" x14ac:dyDescent="0.35">
      <c r="A207" s="49"/>
      <c r="B207" s="50"/>
      <c r="C207" s="50"/>
      <c r="D207" s="50"/>
    </row>
    <row r="208" spans="1:4" x14ac:dyDescent="0.35">
      <c r="A208" s="49"/>
      <c r="B208" s="50"/>
      <c r="C208" s="50"/>
      <c r="D208" s="50"/>
    </row>
    <row r="209" spans="1:4" x14ac:dyDescent="0.35">
      <c r="A209" s="49"/>
      <c r="B209" s="50"/>
      <c r="C209" s="50"/>
      <c r="D209" s="50"/>
    </row>
    <row r="210" spans="1:4" x14ac:dyDescent="0.35">
      <c r="A210" s="49"/>
      <c r="B210" s="50"/>
      <c r="C210" s="50"/>
      <c r="D210" s="50"/>
    </row>
    <row r="211" spans="1:4" x14ac:dyDescent="0.35">
      <c r="A211" s="49"/>
      <c r="B211" s="50"/>
      <c r="C211" s="50"/>
      <c r="D211" s="50"/>
    </row>
    <row r="212" spans="1:4" x14ac:dyDescent="0.35">
      <c r="A212" s="49"/>
      <c r="B212" s="50"/>
      <c r="C212" s="50"/>
      <c r="D212" s="50"/>
    </row>
    <row r="213" spans="1:4" x14ac:dyDescent="0.35">
      <c r="A213" s="49"/>
      <c r="B213" s="50"/>
      <c r="C213" s="50"/>
      <c r="D213" s="50"/>
    </row>
    <row r="214" spans="1:4" x14ac:dyDescent="0.35">
      <c r="A214" s="49"/>
      <c r="B214" s="50"/>
      <c r="C214" s="50"/>
      <c r="D214" s="50"/>
    </row>
    <row r="215" spans="1:4" x14ac:dyDescent="0.35">
      <c r="A215" s="49"/>
      <c r="B215" s="50"/>
      <c r="C215" s="50"/>
      <c r="D215" s="50"/>
    </row>
    <row r="216" spans="1:4" x14ac:dyDescent="0.35">
      <c r="A216" s="49"/>
      <c r="B216" s="50"/>
      <c r="C216" s="50"/>
      <c r="D216" s="50"/>
    </row>
    <row r="217" spans="1:4" x14ac:dyDescent="0.35">
      <c r="A217" s="49"/>
      <c r="B217" s="50"/>
      <c r="C217" s="50"/>
      <c r="D217" s="50"/>
    </row>
    <row r="218" spans="1:4" x14ac:dyDescent="0.35">
      <c r="A218" s="49"/>
      <c r="B218" s="50"/>
      <c r="C218" s="50"/>
      <c r="D218" s="50"/>
    </row>
    <row r="219" spans="1:4" x14ac:dyDescent="0.35">
      <c r="A219" s="49"/>
      <c r="B219" s="50"/>
      <c r="C219" s="50"/>
      <c r="D219" s="50"/>
    </row>
    <row r="220" spans="1:4" x14ac:dyDescent="0.35">
      <c r="A220" s="49"/>
      <c r="B220" s="50"/>
      <c r="C220" s="50"/>
      <c r="D220" s="50"/>
    </row>
    <row r="221" spans="1:4" x14ac:dyDescent="0.35">
      <c r="A221" s="49"/>
      <c r="B221" s="50"/>
      <c r="C221" s="50"/>
      <c r="D221" s="50"/>
    </row>
    <row r="222" spans="1:4" x14ac:dyDescent="0.35">
      <c r="A222" s="49"/>
      <c r="B222" s="50"/>
      <c r="C222" s="50"/>
      <c r="D222" s="50"/>
    </row>
    <row r="223" spans="1:4" x14ac:dyDescent="0.35">
      <c r="A223" s="49"/>
      <c r="B223" s="50"/>
      <c r="C223" s="50"/>
      <c r="D223" s="50"/>
    </row>
    <row r="224" spans="1:4" x14ac:dyDescent="0.35">
      <c r="A224" s="49"/>
      <c r="B224" s="50"/>
      <c r="C224" s="50"/>
      <c r="D224" s="50"/>
    </row>
    <row r="225" spans="1:4" x14ac:dyDescent="0.35">
      <c r="A225" s="49"/>
      <c r="B225" s="50"/>
      <c r="C225" s="50"/>
      <c r="D225" s="50"/>
    </row>
    <row r="226" spans="1:4" x14ac:dyDescent="0.35">
      <c r="A226" s="49"/>
      <c r="B226" s="50"/>
      <c r="C226" s="50"/>
      <c r="D226" s="50"/>
    </row>
    <row r="227" spans="1:4" x14ac:dyDescent="0.35">
      <c r="A227" s="49"/>
      <c r="B227" s="50"/>
      <c r="C227" s="50"/>
      <c r="D227" s="50"/>
    </row>
    <row r="228" spans="1:4" x14ac:dyDescent="0.35">
      <c r="A228" s="49"/>
      <c r="B228" s="50"/>
      <c r="C228" s="50"/>
      <c r="D228" s="50"/>
    </row>
    <row r="229" spans="1:4" x14ac:dyDescent="0.35">
      <c r="A229" s="49"/>
      <c r="B229" s="50"/>
      <c r="C229" s="50"/>
      <c r="D229" s="50"/>
    </row>
    <row r="230" spans="1:4" x14ac:dyDescent="0.35">
      <c r="A230" s="49"/>
      <c r="B230" s="50"/>
      <c r="C230" s="50"/>
      <c r="D230" s="50"/>
    </row>
    <row r="231" spans="1:4" x14ac:dyDescent="0.35">
      <c r="A231" s="49"/>
      <c r="B231" s="50"/>
      <c r="C231" s="50"/>
      <c r="D231" s="50"/>
    </row>
    <row r="232" spans="1:4" x14ac:dyDescent="0.35">
      <c r="A232" s="49"/>
      <c r="B232" s="50"/>
      <c r="C232" s="50"/>
      <c r="D232" s="50"/>
    </row>
    <row r="233" spans="1:4" x14ac:dyDescent="0.35">
      <c r="A233" s="49"/>
      <c r="B233" s="50"/>
      <c r="C233" s="50"/>
      <c r="D233" s="50"/>
    </row>
    <row r="234" spans="1:4" x14ac:dyDescent="0.35">
      <c r="A234" s="49"/>
      <c r="B234" s="50"/>
      <c r="C234" s="50"/>
      <c r="D234" s="50"/>
    </row>
    <row r="235" spans="1:4" x14ac:dyDescent="0.35">
      <c r="A235" s="49"/>
      <c r="B235" s="50"/>
      <c r="C235" s="50"/>
      <c r="D235" s="50"/>
    </row>
    <row r="236" spans="1:4" x14ac:dyDescent="0.35">
      <c r="A236" s="49"/>
      <c r="B236" s="50"/>
      <c r="C236" s="50"/>
      <c r="D236" s="50"/>
    </row>
    <row r="237" spans="1:4" x14ac:dyDescent="0.35">
      <c r="A237" s="49"/>
      <c r="B237" s="50"/>
      <c r="C237" s="50"/>
      <c r="D237" s="50"/>
    </row>
    <row r="238" spans="1:4" x14ac:dyDescent="0.35">
      <c r="A238" s="49"/>
      <c r="B238" s="50"/>
      <c r="C238" s="50"/>
      <c r="D238" s="50"/>
    </row>
    <row r="239" spans="1:4" x14ac:dyDescent="0.35">
      <c r="A239" s="49"/>
      <c r="B239" s="50"/>
      <c r="C239" s="50"/>
      <c r="D239" s="50"/>
    </row>
    <row r="240" spans="1:4" x14ac:dyDescent="0.35">
      <c r="A240" s="49"/>
      <c r="B240" s="50"/>
      <c r="C240" s="50"/>
      <c r="D240" s="50"/>
    </row>
    <row r="241" spans="1:4" x14ac:dyDescent="0.35">
      <c r="A241" s="49"/>
      <c r="B241" s="50"/>
      <c r="C241" s="50"/>
      <c r="D241" s="50"/>
    </row>
    <row r="242" spans="1:4" x14ac:dyDescent="0.35">
      <c r="A242" s="49"/>
      <c r="B242" s="50"/>
      <c r="C242" s="50"/>
      <c r="D242" s="50"/>
    </row>
    <row r="243" spans="1:4" x14ac:dyDescent="0.35">
      <c r="A243" s="49"/>
      <c r="B243" s="50"/>
      <c r="C243" s="50"/>
      <c r="D243" s="50"/>
    </row>
    <row r="244" spans="1:4" x14ac:dyDescent="0.35">
      <c r="A244" s="49"/>
      <c r="B244" s="50"/>
      <c r="C244" s="50"/>
      <c r="D244" s="50"/>
    </row>
    <row r="245" spans="1:4" x14ac:dyDescent="0.35">
      <c r="A245" s="49"/>
      <c r="B245" s="50"/>
      <c r="C245" s="50"/>
      <c r="D245" s="50"/>
    </row>
    <row r="246" spans="1:4" x14ac:dyDescent="0.35">
      <c r="A246" s="49"/>
      <c r="B246" s="50"/>
      <c r="C246" s="50"/>
      <c r="D246" s="50"/>
    </row>
    <row r="247" spans="1:4" x14ac:dyDescent="0.35">
      <c r="A247" s="49"/>
      <c r="B247" s="50"/>
      <c r="C247" s="50"/>
      <c r="D247" s="50"/>
    </row>
    <row r="248" spans="1:4" x14ac:dyDescent="0.35">
      <c r="A248" s="49"/>
      <c r="B248" s="50"/>
      <c r="C248" s="50"/>
      <c r="D248" s="50"/>
    </row>
    <row r="249" spans="1:4" x14ac:dyDescent="0.35">
      <c r="A249" s="49"/>
      <c r="B249" s="50"/>
      <c r="C249" s="50"/>
      <c r="D249" s="50"/>
    </row>
    <row r="250" spans="1:4" x14ac:dyDescent="0.35">
      <c r="A250" s="49"/>
      <c r="B250" s="50"/>
      <c r="C250" s="50"/>
      <c r="D250" s="50"/>
    </row>
    <row r="251" spans="1:4" x14ac:dyDescent="0.35">
      <c r="A251" s="49"/>
      <c r="B251" s="50"/>
      <c r="C251" s="50"/>
      <c r="D251" s="50"/>
    </row>
    <row r="252" spans="1:4" x14ac:dyDescent="0.35">
      <c r="A252" s="49"/>
      <c r="B252" s="50"/>
      <c r="C252" s="50"/>
      <c r="D252" s="50"/>
    </row>
    <row r="253" spans="1:4" x14ac:dyDescent="0.35">
      <c r="A253" s="49"/>
      <c r="B253" s="50"/>
      <c r="C253" s="50"/>
      <c r="D253" s="50"/>
    </row>
    <row r="254" spans="1:4" x14ac:dyDescent="0.35">
      <c r="A254" s="49"/>
      <c r="B254" s="50"/>
      <c r="C254" s="50"/>
      <c r="D254" s="50"/>
    </row>
    <row r="255" spans="1:4" x14ac:dyDescent="0.35">
      <c r="A255" s="49"/>
      <c r="B255" s="50"/>
      <c r="C255" s="50"/>
      <c r="D255" s="50"/>
    </row>
    <row r="256" spans="1:4" x14ac:dyDescent="0.35">
      <c r="A256" s="49"/>
      <c r="B256" s="50"/>
      <c r="C256" s="50"/>
      <c r="D256" s="50"/>
    </row>
    <row r="257" spans="1:4" x14ac:dyDescent="0.35">
      <c r="A257" s="49"/>
      <c r="B257" s="50"/>
      <c r="C257" s="50"/>
      <c r="D257" s="50"/>
    </row>
    <row r="258" spans="1:4" x14ac:dyDescent="0.35">
      <c r="A258" s="49"/>
      <c r="B258" s="50"/>
      <c r="C258" s="50"/>
      <c r="D258" s="50"/>
    </row>
    <row r="259" spans="1:4" x14ac:dyDescent="0.35">
      <c r="A259" s="49"/>
      <c r="B259" s="50"/>
      <c r="C259" s="50"/>
      <c r="D259" s="50"/>
    </row>
    <row r="260" spans="1:4" x14ac:dyDescent="0.35">
      <c r="A260" s="49"/>
      <c r="B260" s="50"/>
      <c r="C260" s="50"/>
      <c r="D260" s="50"/>
    </row>
    <row r="261" spans="1:4" x14ac:dyDescent="0.35">
      <c r="A261" s="49"/>
      <c r="B261" s="50"/>
      <c r="C261" s="50"/>
      <c r="D261" s="50"/>
    </row>
    <row r="262" spans="1:4" x14ac:dyDescent="0.35">
      <c r="A262" s="49"/>
      <c r="B262" s="50"/>
      <c r="C262" s="50"/>
      <c r="D262" s="50"/>
    </row>
    <row r="263" spans="1:4" x14ac:dyDescent="0.35">
      <c r="A263" s="49"/>
      <c r="B263" s="50"/>
      <c r="C263" s="50"/>
      <c r="D263" s="50"/>
    </row>
    <row r="264" spans="1:4" x14ac:dyDescent="0.35">
      <c r="A264" s="49"/>
      <c r="B264" s="50"/>
      <c r="C264" s="50"/>
      <c r="D264" s="50"/>
    </row>
    <row r="265" spans="1:4" x14ac:dyDescent="0.35">
      <c r="A265" s="49"/>
      <c r="B265" s="50"/>
      <c r="C265" s="50"/>
      <c r="D265" s="50"/>
    </row>
    <row r="266" spans="1:4" x14ac:dyDescent="0.35">
      <c r="A266" s="49"/>
      <c r="B266" s="50"/>
      <c r="C266" s="50"/>
      <c r="D266" s="50"/>
    </row>
    <row r="267" spans="1:4" x14ac:dyDescent="0.35">
      <c r="A267" s="49"/>
      <c r="B267" s="50"/>
      <c r="C267" s="50"/>
      <c r="D267" s="50"/>
    </row>
    <row r="268" spans="1:4" x14ac:dyDescent="0.35">
      <c r="A268" s="49"/>
      <c r="B268" s="50"/>
      <c r="C268" s="50"/>
      <c r="D268" s="50"/>
    </row>
    <row r="269" spans="1:4" x14ac:dyDescent="0.35">
      <c r="A269" s="49"/>
      <c r="B269" s="50"/>
      <c r="C269" s="50"/>
      <c r="D269" s="50"/>
    </row>
    <row r="270" spans="1:4" x14ac:dyDescent="0.35">
      <c r="A270" s="49"/>
      <c r="B270" s="50"/>
      <c r="C270" s="50"/>
      <c r="D270" s="50"/>
    </row>
    <row r="271" spans="1:4" x14ac:dyDescent="0.35">
      <c r="A271" s="49"/>
      <c r="B271" s="50"/>
      <c r="C271" s="50"/>
      <c r="D271" s="50"/>
    </row>
    <row r="272" spans="1:4" x14ac:dyDescent="0.35">
      <c r="A272" s="49"/>
      <c r="B272" s="50"/>
      <c r="C272" s="50"/>
      <c r="D272" s="50"/>
    </row>
    <row r="273" spans="1:4" x14ac:dyDescent="0.35">
      <c r="A273" s="49"/>
      <c r="B273" s="50"/>
      <c r="C273" s="50"/>
      <c r="D273" s="50"/>
    </row>
    <row r="274" spans="1:4" x14ac:dyDescent="0.35">
      <c r="A274" s="49"/>
      <c r="B274" s="50"/>
      <c r="C274" s="50"/>
      <c r="D274" s="50"/>
    </row>
    <row r="275" spans="1:4" x14ac:dyDescent="0.35">
      <c r="A275" s="49"/>
      <c r="B275" s="50"/>
      <c r="C275" s="50"/>
      <c r="D275" s="50"/>
    </row>
    <row r="276" spans="1:4" x14ac:dyDescent="0.35">
      <c r="A276" s="49"/>
      <c r="B276" s="50"/>
      <c r="C276" s="50"/>
      <c r="D276" s="50"/>
    </row>
    <row r="277" spans="1:4" x14ac:dyDescent="0.35">
      <c r="A277" s="49"/>
      <c r="B277" s="50"/>
      <c r="C277" s="50"/>
      <c r="D277" s="50"/>
    </row>
    <row r="278" spans="1:4" x14ac:dyDescent="0.35">
      <c r="A278" s="49"/>
      <c r="B278" s="50"/>
      <c r="C278" s="50"/>
      <c r="D278" s="50"/>
    </row>
    <row r="279" spans="1:4" x14ac:dyDescent="0.35">
      <c r="A279" s="49"/>
      <c r="B279" s="50"/>
      <c r="C279" s="50"/>
      <c r="D279" s="50"/>
    </row>
    <row r="280" spans="1:4" x14ac:dyDescent="0.35">
      <c r="A280" s="49"/>
      <c r="B280" s="50"/>
      <c r="C280" s="50"/>
      <c r="D280" s="50"/>
    </row>
    <row r="281" spans="1:4" x14ac:dyDescent="0.35">
      <c r="A281" s="49"/>
      <c r="B281" s="50"/>
      <c r="C281" s="50"/>
      <c r="D281" s="50"/>
    </row>
    <row r="282" spans="1:4" x14ac:dyDescent="0.35">
      <c r="A282" s="49"/>
      <c r="B282" s="50"/>
      <c r="C282" s="50"/>
      <c r="D282" s="50"/>
    </row>
    <row r="283" spans="1:4" x14ac:dyDescent="0.35">
      <c r="A283" s="49"/>
      <c r="B283" s="50"/>
      <c r="C283" s="50"/>
      <c r="D283" s="50"/>
    </row>
    <row r="284" spans="1:4" x14ac:dyDescent="0.35">
      <c r="A284" s="49"/>
      <c r="B284" s="50"/>
      <c r="C284" s="50"/>
      <c r="D284" s="50"/>
    </row>
    <row r="285" spans="1:4" x14ac:dyDescent="0.35">
      <c r="A285" s="49"/>
      <c r="B285" s="50"/>
      <c r="C285" s="50"/>
      <c r="D285" s="50"/>
    </row>
    <row r="286" spans="1:4" x14ac:dyDescent="0.35">
      <c r="A286" s="49"/>
      <c r="B286" s="50"/>
      <c r="C286" s="50"/>
      <c r="D286" s="50"/>
    </row>
    <row r="287" spans="1:4" x14ac:dyDescent="0.35">
      <c r="A287" s="49"/>
      <c r="B287" s="50"/>
      <c r="C287" s="50"/>
      <c r="D287" s="50"/>
    </row>
    <row r="288" spans="1:4" x14ac:dyDescent="0.35">
      <c r="A288" s="49"/>
      <c r="B288" s="50"/>
      <c r="C288" s="50"/>
      <c r="D288" s="50"/>
    </row>
    <row r="289" spans="1:4" x14ac:dyDescent="0.35">
      <c r="A289" s="49"/>
      <c r="B289" s="50"/>
      <c r="C289" s="50"/>
      <c r="D289" s="50"/>
    </row>
    <row r="290" spans="1:4" x14ac:dyDescent="0.35">
      <c r="A290" s="49"/>
      <c r="B290" s="50"/>
      <c r="C290" s="50"/>
      <c r="D290" s="50"/>
    </row>
    <row r="291" spans="1:4" x14ac:dyDescent="0.35">
      <c r="A291" s="49"/>
      <c r="B291" s="50"/>
      <c r="C291" s="50"/>
      <c r="D291" s="50"/>
    </row>
    <row r="292" spans="1:4" x14ac:dyDescent="0.35">
      <c r="A292" s="49"/>
      <c r="B292" s="50"/>
      <c r="C292" s="50"/>
      <c r="D292" s="50"/>
    </row>
    <row r="293" spans="1:4" x14ac:dyDescent="0.35">
      <c r="A293" s="49"/>
      <c r="B293" s="50"/>
      <c r="C293" s="50"/>
      <c r="D293" s="50"/>
    </row>
    <row r="294" spans="1:4" x14ac:dyDescent="0.35">
      <c r="A294" s="49"/>
      <c r="B294" s="50"/>
      <c r="C294" s="50"/>
      <c r="D294" s="50"/>
    </row>
    <row r="295" spans="1:4" x14ac:dyDescent="0.35">
      <c r="A295" s="49"/>
      <c r="B295" s="50"/>
      <c r="C295" s="50"/>
      <c r="D295" s="50"/>
    </row>
    <row r="296" spans="1:4" x14ac:dyDescent="0.35">
      <c r="A296" s="49"/>
      <c r="B296" s="50"/>
      <c r="C296" s="50"/>
      <c r="D296" s="50"/>
    </row>
    <row r="297" spans="1:4" x14ac:dyDescent="0.35">
      <c r="A297" s="49"/>
      <c r="B297" s="50"/>
      <c r="C297" s="50"/>
      <c r="D297" s="50"/>
    </row>
    <row r="298" spans="1:4" x14ac:dyDescent="0.35">
      <c r="A298" s="49"/>
      <c r="B298" s="50"/>
      <c r="C298" s="50"/>
      <c r="D298" s="50"/>
    </row>
    <row r="299" spans="1:4" x14ac:dyDescent="0.35">
      <c r="A299" s="49"/>
      <c r="B299" s="50"/>
      <c r="C299" s="50"/>
      <c r="D299" s="50"/>
    </row>
    <row r="300" spans="1:4" x14ac:dyDescent="0.35">
      <c r="A300" s="49"/>
      <c r="B300" s="50"/>
      <c r="C300" s="50"/>
      <c r="D300" s="50"/>
    </row>
    <row r="301" spans="1:4" x14ac:dyDescent="0.35">
      <c r="A301" s="49"/>
      <c r="B301" s="50"/>
      <c r="C301" s="50"/>
      <c r="D301" s="50"/>
    </row>
    <row r="302" spans="1:4" x14ac:dyDescent="0.35">
      <c r="A302" s="49"/>
      <c r="B302" s="50"/>
      <c r="C302" s="50"/>
      <c r="D302" s="50"/>
    </row>
    <row r="303" spans="1:4" x14ac:dyDescent="0.35">
      <c r="A303" s="49"/>
      <c r="B303" s="50"/>
      <c r="C303" s="50"/>
      <c r="D303" s="50"/>
    </row>
    <row r="304" spans="1:4" x14ac:dyDescent="0.35">
      <c r="A304" s="49"/>
      <c r="B304" s="50"/>
      <c r="C304" s="50"/>
      <c r="D304" s="50"/>
    </row>
    <row r="305" spans="1:4" x14ac:dyDescent="0.35">
      <c r="A305" s="49"/>
      <c r="B305" s="50"/>
      <c r="C305" s="50"/>
      <c r="D305" s="50"/>
    </row>
    <row r="306" spans="1:4" x14ac:dyDescent="0.35">
      <c r="A306" s="49"/>
      <c r="B306" s="50"/>
      <c r="C306" s="50"/>
      <c r="D306" s="50"/>
    </row>
    <row r="307" spans="1:4" x14ac:dyDescent="0.35">
      <c r="A307" s="49"/>
      <c r="B307" s="50"/>
      <c r="C307" s="50"/>
      <c r="D307" s="50"/>
    </row>
    <row r="308" spans="1:4" x14ac:dyDescent="0.35">
      <c r="A308" s="49"/>
      <c r="B308" s="50"/>
      <c r="C308" s="50"/>
      <c r="D308" s="50"/>
    </row>
    <row r="309" spans="1:4" x14ac:dyDescent="0.35">
      <c r="A309" s="49"/>
      <c r="B309" s="50"/>
      <c r="C309" s="50"/>
      <c r="D309" s="50"/>
    </row>
    <row r="310" spans="1:4" x14ac:dyDescent="0.35">
      <c r="A310" s="49"/>
      <c r="B310" s="50"/>
      <c r="C310" s="50"/>
      <c r="D310" s="50"/>
    </row>
    <row r="311" spans="1:4" x14ac:dyDescent="0.35">
      <c r="A311" s="49"/>
      <c r="B311" s="50"/>
      <c r="C311" s="50"/>
      <c r="D311" s="50"/>
    </row>
    <row r="312" spans="1:4" x14ac:dyDescent="0.35">
      <c r="A312" s="49"/>
      <c r="B312" s="50"/>
      <c r="C312" s="50"/>
      <c r="D312" s="50"/>
    </row>
    <row r="313" spans="1:4" x14ac:dyDescent="0.35">
      <c r="A313" s="49"/>
      <c r="B313" s="50"/>
      <c r="C313" s="50"/>
      <c r="D313" s="50"/>
    </row>
    <row r="314" spans="1:4" x14ac:dyDescent="0.35">
      <c r="A314" s="49"/>
      <c r="B314" s="50"/>
      <c r="C314" s="50"/>
      <c r="D314" s="50"/>
    </row>
    <row r="315" spans="1:4" x14ac:dyDescent="0.35">
      <c r="A315" s="49"/>
      <c r="B315" s="50"/>
      <c r="C315" s="50"/>
      <c r="D315" s="50"/>
    </row>
    <row r="316" spans="1:4" x14ac:dyDescent="0.35">
      <c r="A316" s="49"/>
      <c r="B316" s="50"/>
      <c r="C316" s="50"/>
      <c r="D316" s="50"/>
    </row>
    <row r="317" spans="1:4" x14ac:dyDescent="0.35">
      <c r="A317" s="49"/>
      <c r="B317" s="50"/>
      <c r="C317" s="50"/>
      <c r="D317" s="50"/>
    </row>
    <row r="318" spans="1:4" x14ac:dyDescent="0.35">
      <c r="A318" s="49"/>
      <c r="B318" s="50"/>
      <c r="C318" s="50"/>
      <c r="D318" s="50"/>
    </row>
    <row r="319" spans="1:4" x14ac:dyDescent="0.35">
      <c r="A319" s="49"/>
      <c r="B319" s="50"/>
      <c r="C319" s="50"/>
      <c r="D319" s="50"/>
    </row>
    <row r="320" spans="1:4" x14ac:dyDescent="0.35">
      <c r="A320" s="49"/>
      <c r="B320" s="50"/>
      <c r="C320" s="50"/>
      <c r="D320" s="50"/>
    </row>
    <row r="321" spans="1:4" x14ac:dyDescent="0.35">
      <c r="A321" s="49"/>
      <c r="B321" s="50"/>
      <c r="C321" s="50"/>
      <c r="D321" s="50"/>
    </row>
    <row r="322" spans="1:4" x14ac:dyDescent="0.35">
      <c r="A322" s="49"/>
      <c r="B322" s="50"/>
      <c r="C322" s="50"/>
      <c r="D322" s="50"/>
    </row>
    <row r="323" spans="1:4" x14ac:dyDescent="0.35">
      <c r="A323" s="49"/>
      <c r="B323" s="50"/>
      <c r="C323" s="50"/>
      <c r="D323" s="50"/>
    </row>
    <row r="324" spans="1:4" x14ac:dyDescent="0.35">
      <c r="A324" s="49"/>
      <c r="B324" s="50"/>
      <c r="C324" s="50"/>
      <c r="D324" s="50"/>
    </row>
    <row r="325" spans="1:4" x14ac:dyDescent="0.35">
      <c r="A325" s="49"/>
      <c r="B325" s="50"/>
      <c r="C325" s="50"/>
      <c r="D325" s="50"/>
    </row>
    <row r="326" spans="1:4" x14ac:dyDescent="0.35">
      <c r="A326" s="49"/>
      <c r="B326" s="50"/>
      <c r="C326" s="50"/>
      <c r="D326" s="50"/>
    </row>
    <row r="327" spans="1:4" x14ac:dyDescent="0.35">
      <c r="A327" s="49"/>
      <c r="B327" s="50"/>
      <c r="C327" s="50"/>
      <c r="D327" s="50"/>
    </row>
    <row r="328" spans="1:4" x14ac:dyDescent="0.35">
      <c r="A328" s="49"/>
      <c r="B328" s="50"/>
      <c r="C328" s="50"/>
      <c r="D328" s="50"/>
    </row>
    <row r="329" spans="1:4" x14ac:dyDescent="0.35">
      <c r="A329" s="49"/>
      <c r="B329" s="50"/>
      <c r="C329" s="50"/>
      <c r="D329" s="50"/>
    </row>
    <row r="330" spans="1:4" x14ac:dyDescent="0.35">
      <c r="A330" s="49"/>
      <c r="B330" s="50"/>
      <c r="C330" s="50"/>
      <c r="D330" s="50"/>
    </row>
    <row r="331" spans="1:4" x14ac:dyDescent="0.35">
      <c r="A331" s="49"/>
      <c r="B331" s="50"/>
      <c r="C331" s="50"/>
      <c r="D331" s="50"/>
    </row>
    <row r="332" spans="1:4" x14ac:dyDescent="0.35">
      <c r="A332" s="49"/>
      <c r="B332" s="50"/>
      <c r="C332" s="50"/>
      <c r="D332" s="50"/>
    </row>
    <row r="333" spans="1:4" x14ac:dyDescent="0.35">
      <c r="A333" s="49"/>
      <c r="B333" s="50"/>
      <c r="C333" s="50"/>
      <c r="D333" s="50"/>
    </row>
    <row r="334" spans="1:4" x14ac:dyDescent="0.35">
      <c r="A334" s="49"/>
      <c r="B334" s="50"/>
      <c r="C334" s="50"/>
      <c r="D334" s="50"/>
    </row>
    <row r="335" spans="1:4" x14ac:dyDescent="0.35">
      <c r="A335" s="49"/>
      <c r="B335" s="50"/>
      <c r="C335" s="50"/>
      <c r="D335" s="50"/>
    </row>
    <row r="336" spans="1:4" x14ac:dyDescent="0.35">
      <c r="A336" s="49"/>
      <c r="B336" s="50"/>
      <c r="C336" s="50"/>
      <c r="D336" s="50"/>
    </row>
    <row r="337" spans="1:4" x14ac:dyDescent="0.35">
      <c r="A337" s="49"/>
      <c r="B337" s="50"/>
      <c r="C337" s="50"/>
      <c r="D337" s="50"/>
    </row>
    <row r="338" spans="1:4" x14ac:dyDescent="0.35">
      <c r="A338" s="49"/>
      <c r="B338" s="50"/>
      <c r="C338" s="50"/>
      <c r="D338" s="50"/>
    </row>
    <row r="339" spans="1:4" x14ac:dyDescent="0.35">
      <c r="A339" s="49"/>
      <c r="B339" s="50"/>
      <c r="C339" s="50"/>
      <c r="D339" s="50"/>
    </row>
    <row r="340" spans="1:4" x14ac:dyDescent="0.35">
      <c r="A340" s="49"/>
      <c r="B340" s="50"/>
      <c r="C340" s="50"/>
      <c r="D340" s="50"/>
    </row>
    <row r="341" spans="1:4" x14ac:dyDescent="0.35">
      <c r="A341" s="49"/>
      <c r="B341" s="50"/>
      <c r="C341" s="50"/>
      <c r="D341" s="50"/>
    </row>
    <row r="342" spans="1:4" x14ac:dyDescent="0.35">
      <c r="A342" s="49"/>
      <c r="B342" s="50"/>
      <c r="C342" s="50"/>
      <c r="D342" s="50"/>
    </row>
    <row r="343" spans="1:4" x14ac:dyDescent="0.35">
      <c r="A343" s="49"/>
      <c r="B343" s="50"/>
      <c r="C343" s="50"/>
      <c r="D343" s="50"/>
    </row>
    <row r="344" spans="1:4" x14ac:dyDescent="0.35">
      <c r="A344" s="49"/>
      <c r="B344" s="50"/>
      <c r="C344" s="50"/>
      <c r="D344" s="50"/>
    </row>
    <row r="345" spans="1:4" x14ac:dyDescent="0.35">
      <c r="A345" s="49"/>
      <c r="B345" s="50"/>
      <c r="C345" s="50"/>
      <c r="D345" s="50"/>
    </row>
    <row r="346" spans="1:4" x14ac:dyDescent="0.35">
      <c r="A346" s="49"/>
      <c r="B346" s="50"/>
      <c r="C346" s="50"/>
      <c r="D346" s="50"/>
    </row>
    <row r="347" spans="1:4" x14ac:dyDescent="0.35">
      <c r="A347" s="49"/>
      <c r="B347" s="50"/>
      <c r="C347" s="50"/>
      <c r="D347" s="50"/>
    </row>
  </sheetData>
  <sheetProtection selectLockedCells="1"/>
  <mergeCells count="6">
    <mergeCell ref="A37:D37"/>
    <mergeCell ref="A1:D1"/>
    <mergeCell ref="C9:D10"/>
    <mergeCell ref="A11:D11"/>
    <mergeCell ref="A7:D7"/>
    <mergeCell ref="A2:D2"/>
  </mergeCells>
  <phoneticPr fontId="11" type="noConversion"/>
  <dataValidations xWindow="1393" yWindow="490" count="5">
    <dataValidation type="textLength" operator="equal" allowBlank="1" showInputMessage="1" showErrorMessage="1" promptTitle="Y-tunnus" prompt="on muotoa 1234567-9" sqref="B5" xr:uid="{4851F3F3-E6EE-468F-8DC5-0A572B07F73F}">
      <formula1>9</formula1>
    </dataValidation>
    <dataValidation operator="equal" allowBlank="1" showInputMessage="1" showErrorMessage="1" promptTitle="PTV-organisaatiotunniste" prompt="sisältää 36 merkkiä ja on muodostuu esim. seuraavasti : &quot;9f86d069-d21b-4c5f-b901-8e2e4e9f9639&quot;" sqref="B6" xr:uid="{AECA2825-1335-4B7B-9763-C295EFCF109A}"/>
    <dataValidation type="textLength" operator="equal" allowBlank="1" showInputMessage="1" showErrorMessage="1" sqref="C39:C322" xr:uid="{FEFABA0A-E931-42D1-A301-B9B30EF7F7A6}">
      <formula1>36</formula1>
    </dataValidation>
    <dataValidation type="list" allowBlank="1" showInputMessage="1" showErrorMessage="1" promptTitle="Organisaatio" prompt="Valitse listalta organisaatio, jolle asioinnit liitetään Luvat ja valvonta -palvelussa" sqref="B4" xr:uid="{275D29FD-1A60-4DD4-AC43-637A52461BE6}">
      <formula1>INDIRECT($B$3)</formula1>
    </dataValidation>
    <dataValidation type="list" allowBlank="1" showInputMessage="1" showErrorMessage="1" sqref="B3" xr:uid="{44AE7B1E-2327-4C7C-9D7E-BA666A7E173B}">
      <formula1>Organisaatiotyyppi</formula1>
    </dataValidation>
  </dataValidations>
  <pageMargins left="0.7" right="0.7" top="0.75" bottom="0.75" header="0.3" footer="0.3"/>
  <pageSetup paperSize="9" orientation="portrait" r:id="rId1"/>
  <ignoredErrors>
    <ignoredError sqref="A12:D18 A20:D36 B19:D19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393" yWindow="490" count="1">
        <x14:dataValidation type="list" errorStyle="information" allowBlank="1" showInputMessage="1" errorTitle="Huom" promptTitle="Asiointi" prompt="Valitse valikosta Luvat ja valvonta -palvelussa käyttöönotettava asiointi._x000a__x000a_Esim. ympäristölupa" xr:uid="{D8D535AB-ED55-4DFA-886B-D9ED23812F44}">
          <x14:formula1>
            <xm:f>_xlfn.ANCHORARRAY(Asioinnit!$F$2)</xm:f>
          </x14:formula1>
          <xm:sqref>A39:A347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F12"/>
  <sheetViews>
    <sheetView zoomScale="130" zoomScaleNormal="130" workbookViewId="0">
      <selection sqref="A1:XFD1048576"/>
    </sheetView>
  </sheetViews>
  <sheetFormatPr defaultColWidth="11" defaultRowHeight="15.5" x14ac:dyDescent="0.35"/>
  <cols>
    <col min="1" max="1" width="28.1640625" bestFit="1" customWidth="1"/>
    <col min="2" max="2" width="54.58203125" bestFit="1" customWidth="1"/>
    <col min="3" max="3" width="14.6640625" bestFit="1" customWidth="1"/>
    <col min="6" max="6" width="27.08203125" bestFit="1" customWidth="1"/>
  </cols>
  <sheetData>
    <row r="1" spans="1:6" x14ac:dyDescent="0.35">
      <c r="A1" s="3" t="s">
        <v>697</v>
      </c>
      <c r="B1" s="3" t="s">
        <v>644</v>
      </c>
      <c r="C1" s="3" t="s">
        <v>696</v>
      </c>
      <c r="F1" s="20" t="s">
        <v>699</v>
      </c>
    </row>
    <row r="2" spans="1:6" x14ac:dyDescent="0.35">
      <c r="A2" t="s">
        <v>685</v>
      </c>
      <c r="B2" t="s">
        <v>13</v>
      </c>
      <c r="C2" t="s">
        <v>14</v>
      </c>
      <c r="F2" s="2" t="e" cm="1" vm="1">
        <f t="array" ref="F2">_xlfn._xlws.FILTER(tauluAsiointitiedot[Asiointi],tauluAsiointitiedot[Viranomainen]=Liittymislomake!$B$3)</f>
        <v>#VALUE!</v>
      </c>
    </row>
    <row r="3" spans="1:6" x14ac:dyDescent="0.35">
      <c r="A3" t="s">
        <v>686</v>
      </c>
      <c r="B3" t="s">
        <v>15</v>
      </c>
      <c r="C3" t="s">
        <v>14</v>
      </c>
    </row>
    <row r="4" spans="1:6" x14ac:dyDescent="0.35">
      <c r="A4" t="s">
        <v>687</v>
      </c>
      <c r="B4" t="s">
        <v>16</v>
      </c>
      <c r="C4" t="s">
        <v>14</v>
      </c>
    </row>
    <row r="5" spans="1:6" x14ac:dyDescent="0.35">
      <c r="A5" t="s">
        <v>688</v>
      </c>
      <c r="B5" t="s">
        <v>17</v>
      </c>
      <c r="C5" t="s">
        <v>14</v>
      </c>
    </row>
    <row r="6" spans="1:6" x14ac:dyDescent="0.35">
      <c r="A6" t="s">
        <v>689</v>
      </c>
      <c r="B6" t="s">
        <v>18</v>
      </c>
      <c r="C6" t="s">
        <v>19</v>
      </c>
    </row>
    <row r="7" spans="1:6" x14ac:dyDescent="0.35">
      <c r="A7" t="s">
        <v>690</v>
      </c>
      <c r="B7" t="s">
        <v>20</v>
      </c>
      <c r="C7" t="s">
        <v>55</v>
      </c>
    </row>
    <row r="8" spans="1:6" x14ac:dyDescent="0.35">
      <c r="A8" t="s">
        <v>691</v>
      </c>
      <c r="B8" t="s">
        <v>21</v>
      </c>
      <c r="C8" t="s">
        <v>55</v>
      </c>
    </row>
    <row r="9" spans="1:6" x14ac:dyDescent="0.35">
      <c r="A9" t="s">
        <v>692</v>
      </c>
      <c r="B9" t="s">
        <v>22</v>
      </c>
      <c r="C9" t="s">
        <v>55</v>
      </c>
    </row>
    <row r="10" spans="1:6" x14ac:dyDescent="0.35">
      <c r="A10" t="s">
        <v>693</v>
      </c>
      <c r="B10" t="s">
        <v>23</v>
      </c>
      <c r="C10" t="s">
        <v>55</v>
      </c>
    </row>
    <row r="11" spans="1:6" x14ac:dyDescent="0.35">
      <c r="A11" t="s">
        <v>694</v>
      </c>
      <c r="B11" t="s">
        <v>24</v>
      </c>
      <c r="C11" t="s">
        <v>55</v>
      </c>
    </row>
    <row r="12" spans="1:6" x14ac:dyDescent="0.35">
      <c r="A12" t="s">
        <v>695</v>
      </c>
      <c r="B12" t="s">
        <v>25</v>
      </c>
      <c r="C12" t="s">
        <v>55</v>
      </c>
    </row>
  </sheetData>
  <sheetProtection algorithmName="SHA-512" hashValue="f9DwfLaCJbrn3UL30IPPp3rXryhHHq6Oi17BuW03TFpWguU+nczJ/eIyK5HN18UTKE21U6q9zZjYFYLXq2dAqA==" saltValue="xRSISF3qPjo75Sbb+aPeZQ==" spinCount="100000" sheet="1" selectLockedCells="1" selectUnlockedCells="1"/>
  <pageMargins left="0.7" right="0.7" top="0.75" bottom="0.75" header="0.3" footer="0.3"/>
  <pageSetup paperSize="9" orientation="portrait" r:id="rId1"/>
  <ignoredErrors>
    <ignoredError sqref="F2" evalError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C60"/>
  <sheetViews>
    <sheetView zoomScale="130" zoomScaleNormal="130" workbookViewId="0">
      <selection sqref="A1:XFD1048576"/>
    </sheetView>
  </sheetViews>
  <sheetFormatPr defaultColWidth="11" defaultRowHeight="15.5" x14ac:dyDescent="0.35"/>
  <cols>
    <col min="1" max="1" width="47.1640625" bestFit="1" customWidth="1"/>
    <col min="2" max="2" width="35.4140625" bestFit="1" customWidth="1"/>
    <col min="3" max="3" width="25.83203125" bestFit="1" customWidth="1"/>
  </cols>
  <sheetData>
    <row r="1" spans="1:3" x14ac:dyDescent="0.35">
      <c r="A1" t="s">
        <v>14</v>
      </c>
      <c r="B1" t="s">
        <v>19</v>
      </c>
      <c r="C1" t="s">
        <v>55</v>
      </c>
    </row>
    <row r="2" spans="1:3" x14ac:dyDescent="0.35">
      <c r="A2" t="s">
        <v>26</v>
      </c>
      <c r="B2" t="s">
        <v>650</v>
      </c>
      <c r="C2" t="s">
        <v>44</v>
      </c>
    </row>
    <row r="3" spans="1:3" x14ac:dyDescent="0.35">
      <c r="A3" t="s">
        <v>11</v>
      </c>
      <c r="B3" t="s">
        <v>653</v>
      </c>
      <c r="C3" t="s">
        <v>45</v>
      </c>
    </row>
    <row r="4" spans="1:3" x14ac:dyDescent="0.35">
      <c r="A4" t="s">
        <v>27</v>
      </c>
      <c r="B4" t="s">
        <v>654</v>
      </c>
      <c r="C4" t="s">
        <v>46</v>
      </c>
    </row>
    <row r="5" spans="1:3" x14ac:dyDescent="0.35">
      <c r="A5" t="s">
        <v>674</v>
      </c>
      <c r="B5" t="s">
        <v>671</v>
      </c>
      <c r="C5" t="s">
        <v>47</v>
      </c>
    </row>
    <row r="6" spans="1:3" x14ac:dyDescent="0.35">
      <c r="A6" t="s">
        <v>28</v>
      </c>
      <c r="B6" t="s">
        <v>655</v>
      </c>
      <c r="C6" t="s">
        <v>48</v>
      </c>
    </row>
    <row r="7" spans="1:3" x14ac:dyDescent="0.35">
      <c r="A7" t="s">
        <v>29</v>
      </c>
      <c r="B7" t="s">
        <v>656</v>
      </c>
      <c r="C7" t="s">
        <v>49</v>
      </c>
    </row>
    <row r="8" spans="1:3" x14ac:dyDescent="0.35">
      <c r="A8" t="s">
        <v>30</v>
      </c>
      <c r="B8" t="s">
        <v>657</v>
      </c>
      <c r="C8" t="s">
        <v>50</v>
      </c>
    </row>
    <row r="9" spans="1:3" x14ac:dyDescent="0.35">
      <c r="A9" t="s">
        <v>31</v>
      </c>
      <c r="B9" t="s">
        <v>658</v>
      </c>
      <c r="C9" t="s">
        <v>51</v>
      </c>
    </row>
    <row r="10" spans="1:3" x14ac:dyDescent="0.35">
      <c r="A10" t="s">
        <v>32</v>
      </c>
      <c r="B10" t="s">
        <v>670</v>
      </c>
      <c r="C10" t="s">
        <v>52</v>
      </c>
    </row>
    <row r="11" spans="1:3" x14ac:dyDescent="0.35">
      <c r="A11" t="s">
        <v>33</v>
      </c>
      <c r="B11" t="s">
        <v>659</v>
      </c>
      <c r="C11" t="s">
        <v>53</v>
      </c>
    </row>
    <row r="12" spans="1:3" x14ac:dyDescent="0.35">
      <c r="A12" t="s">
        <v>34</v>
      </c>
      <c r="B12" t="s">
        <v>669</v>
      </c>
      <c r="C12" t="s">
        <v>54</v>
      </c>
    </row>
    <row r="13" spans="1:3" x14ac:dyDescent="0.35">
      <c r="A13" t="s">
        <v>35</v>
      </c>
      <c r="B13" t="s">
        <v>660</v>
      </c>
    </row>
    <row r="14" spans="1:3" x14ac:dyDescent="0.35">
      <c r="A14" t="s">
        <v>36</v>
      </c>
      <c r="B14" t="s">
        <v>661</v>
      </c>
    </row>
    <row r="15" spans="1:3" x14ac:dyDescent="0.35">
      <c r="A15" t="s">
        <v>37</v>
      </c>
      <c r="B15" t="s">
        <v>662</v>
      </c>
    </row>
    <row r="16" spans="1:3" x14ac:dyDescent="0.35">
      <c r="A16" t="s">
        <v>675</v>
      </c>
      <c r="B16" t="s">
        <v>663</v>
      </c>
    </row>
    <row r="17" spans="1:2" x14ac:dyDescent="0.35">
      <c r="A17" t="s">
        <v>38</v>
      </c>
      <c r="B17" t="s">
        <v>664</v>
      </c>
    </row>
    <row r="18" spans="1:2" x14ac:dyDescent="0.35">
      <c r="A18" t="s">
        <v>39</v>
      </c>
      <c r="B18" t="s">
        <v>665</v>
      </c>
    </row>
    <row r="19" spans="1:2" x14ac:dyDescent="0.35">
      <c r="A19" t="s">
        <v>40</v>
      </c>
      <c r="B19" t="s">
        <v>666</v>
      </c>
    </row>
    <row r="20" spans="1:2" x14ac:dyDescent="0.35">
      <c r="A20" t="s">
        <v>41</v>
      </c>
      <c r="B20" t="s">
        <v>667</v>
      </c>
    </row>
    <row r="21" spans="1:2" x14ac:dyDescent="0.35">
      <c r="A21" t="s">
        <v>42</v>
      </c>
      <c r="B21" t="s">
        <v>668</v>
      </c>
    </row>
    <row r="22" spans="1:2" x14ac:dyDescent="0.35">
      <c r="A22" t="s">
        <v>43</v>
      </c>
    </row>
    <row r="23" spans="1:2" x14ac:dyDescent="0.35">
      <c r="A23" t="s">
        <v>676</v>
      </c>
    </row>
    <row r="60" spans="2:2" x14ac:dyDescent="0.35">
      <c r="B60" s="1"/>
    </row>
  </sheetData>
  <sheetProtection algorithmName="SHA-512" hashValue="aAC06pq7FfdH1c8fTlmd4WqjQ3bNn02rrC4deNgWuRvwSK2jhGS8tzGPZQTlvwgL5zLCZaSLGRv2cGpbGv2HfQ==" saltValue="DZK3uHUU0wAmCTqfzvinLw==" spinCount="100000" sheet="1" selectLockedCells="1" selectUnlockedCells="1"/>
  <dataConsolidate/>
  <phoneticPr fontId="11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D5A0-34DB-4B33-BC0C-F9077127FC03}">
  <sheetPr codeName="Taul5"/>
  <dimension ref="A1:G294"/>
  <sheetViews>
    <sheetView topLeftCell="A89" zoomScale="90" zoomScaleNormal="90" workbookViewId="0">
      <selection activeCell="D133" sqref="A2:E294"/>
    </sheetView>
  </sheetViews>
  <sheetFormatPr defaultColWidth="11" defaultRowHeight="15.5" x14ac:dyDescent="0.35"/>
  <cols>
    <col min="1" max="1" width="55.5" customWidth="1"/>
    <col min="2" max="2" width="64.83203125" customWidth="1"/>
    <col min="3" max="3" width="48.75" customWidth="1"/>
    <col min="4" max="4" width="34.58203125" bestFit="1" customWidth="1"/>
    <col min="5" max="5" width="48.75" customWidth="1"/>
  </cols>
  <sheetData>
    <row r="1" spans="1:7" x14ac:dyDescent="0.35">
      <c r="A1" s="3" t="s">
        <v>14</v>
      </c>
      <c r="B1" s="3" t="s">
        <v>19</v>
      </c>
      <c r="C1" s="3" t="s">
        <v>55</v>
      </c>
      <c r="D1" s="6" t="s">
        <v>56</v>
      </c>
      <c r="E1" s="6" t="s">
        <v>12</v>
      </c>
    </row>
    <row r="2" spans="1:7" x14ac:dyDescent="0.35">
      <c r="A2" s="1" t="s">
        <v>38</v>
      </c>
      <c r="B2" t="s">
        <v>661</v>
      </c>
      <c r="C2" s="1" t="s">
        <v>54</v>
      </c>
      <c r="D2" s="1" t="s">
        <v>57</v>
      </c>
      <c r="E2" s="1" t="s">
        <v>58</v>
      </c>
      <c r="G2" s="1"/>
    </row>
    <row r="3" spans="1:7" x14ac:dyDescent="0.35">
      <c r="A3" s="1" t="s">
        <v>11</v>
      </c>
      <c r="B3" t="s">
        <v>653</v>
      </c>
      <c r="C3" s="1" t="s">
        <v>53</v>
      </c>
      <c r="D3" s="1" t="s">
        <v>59</v>
      </c>
      <c r="E3" s="1" t="s">
        <v>60</v>
      </c>
      <c r="G3" s="1"/>
    </row>
    <row r="4" spans="1:7" x14ac:dyDescent="0.35">
      <c r="A4" s="1" t="s">
        <v>29</v>
      </c>
      <c r="B4" t="s">
        <v>663</v>
      </c>
      <c r="C4" s="1" t="s">
        <v>52</v>
      </c>
      <c r="D4" s="1" t="s">
        <v>61</v>
      </c>
      <c r="E4" s="1" t="s">
        <v>62</v>
      </c>
      <c r="G4" s="1"/>
    </row>
    <row r="5" spans="1:7" x14ac:dyDescent="0.35">
      <c r="A5" s="1" t="s">
        <v>11</v>
      </c>
      <c r="B5" t="s">
        <v>653</v>
      </c>
      <c r="C5" s="1" t="s">
        <v>53</v>
      </c>
      <c r="D5" s="1" t="s">
        <v>63</v>
      </c>
      <c r="E5" s="1" t="s">
        <v>64</v>
      </c>
      <c r="G5" s="1"/>
    </row>
    <row r="6" spans="1:7" x14ac:dyDescent="0.35">
      <c r="A6" s="1" t="s">
        <v>42</v>
      </c>
      <c r="B6" t="s">
        <v>665</v>
      </c>
      <c r="C6" t="s">
        <v>45</v>
      </c>
      <c r="D6" s="1" t="s">
        <v>65</v>
      </c>
      <c r="E6" s="1" t="s">
        <v>66</v>
      </c>
      <c r="G6" s="1"/>
    </row>
    <row r="7" spans="1:7" x14ac:dyDescent="0.35">
      <c r="A7" s="1" t="s">
        <v>28</v>
      </c>
      <c r="B7" t="s">
        <v>671</v>
      </c>
      <c r="C7" s="1" t="s">
        <v>47</v>
      </c>
      <c r="D7" s="1" t="s">
        <v>67</v>
      </c>
      <c r="E7" s="1" t="s">
        <v>68</v>
      </c>
      <c r="G7" s="1"/>
    </row>
    <row r="8" spans="1:7" x14ac:dyDescent="0.35">
      <c r="A8" s="1" t="s">
        <v>676</v>
      </c>
      <c r="B8" t="s">
        <v>668</v>
      </c>
      <c r="C8" s="1" t="s">
        <v>50</v>
      </c>
      <c r="D8" s="1" t="s">
        <v>69</v>
      </c>
      <c r="E8" s="1" t="s">
        <v>70</v>
      </c>
      <c r="G8" s="1"/>
    </row>
    <row r="9" spans="1:7" x14ac:dyDescent="0.35">
      <c r="A9" s="1" t="s">
        <v>27</v>
      </c>
      <c r="B9" t="s">
        <v>655</v>
      </c>
      <c r="C9" t="s">
        <v>46</v>
      </c>
      <c r="D9" s="1" t="s">
        <v>71</v>
      </c>
      <c r="E9" s="1" t="s">
        <v>72</v>
      </c>
      <c r="G9" s="1"/>
    </row>
    <row r="10" spans="1:7" x14ac:dyDescent="0.35">
      <c r="A10" s="1" t="s">
        <v>36</v>
      </c>
      <c r="B10" t="s">
        <v>669</v>
      </c>
      <c r="C10" s="1" t="s">
        <v>49</v>
      </c>
      <c r="D10" s="1" t="s">
        <v>73</v>
      </c>
      <c r="E10" s="1" t="s">
        <v>74</v>
      </c>
      <c r="G10" s="1"/>
    </row>
    <row r="11" spans="1:7" x14ac:dyDescent="0.35">
      <c r="A11" s="1" t="s">
        <v>37</v>
      </c>
      <c r="B11" t="s">
        <v>671</v>
      </c>
      <c r="C11" s="1" t="s">
        <v>51</v>
      </c>
      <c r="D11" s="1" t="s">
        <v>75</v>
      </c>
      <c r="E11" s="1" t="s">
        <v>76</v>
      </c>
      <c r="G11" s="1"/>
    </row>
    <row r="12" spans="1:7" x14ac:dyDescent="0.35">
      <c r="A12" s="1" t="s">
        <v>43</v>
      </c>
      <c r="B12" t="s">
        <v>666</v>
      </c>
      <c r="C12" s="1" t="s">
        <v>50</v>
      </c>
      <c r="D12" s="1" t="s">
        <v>77</v>
      </c>
      <c r="E12" s="1" t="s">
        <v>78</v>
      </c>
      <c r="G12" s="1"/>
    </row>
    <row r="13" spans="1:7" x14ac:dyDescent="0.35">
      <c r="A13" s="1" t="s">
        <v>43</v>
      </c>
      <c r="B13" t="s">
        <v>666</v>
      </c>
      <c r="C13" s="1" t="s">
        <v>50</v>
      </c>
      <c r="D13" s="1" t="s">
        <v>79</v>
      </c>
      <c r="E13" s="1" t="s">
        <v>80</v>
      </c>
      <c r="G13" s="1"/>
    </row>
    <row r="14" spans="1:7" x14ac:dyDescent="0.35">
      <c r="A14" s="1" t="s">
        <v>11</v>
      </c>
      <c r="B14" t="s">
        <v>653</v>
      </c>
      <c r="C14" s="1" t="s">
        <v>53</v>
      </c>
      <c r="D14" s="1" t="s">
        <v>81</v>
      </c>
      <c r="E14" s="1" t="s">
        <v>82</v>
      </c>
      <c r="G14" s="1"/>
    </row>
    <row r="15" spans="1:7" x14ac:dyDescent="0.35">
      <c r="A15" s="1" t="s">
        <v>31</v>
      </c>
      <c r="B15" t="s">
        <v>657</v>
      </c>
      <c r="C15" t="s">
        <v>45</v>
      </c>
      <c r="D15" s="1" t="s">
        <v>83</v>
      </c>
      <c r="E15" s="1" t="s">
        <v>84</v>
      </c>
      <c r="G15" s="1"/>
    </row>
    <row r="16" spans="1:7" x14ac:dyDescent="0.35">
      <c r="A16" s="1" t="s">
        <v>29</v>
      </c>
      <c r="B16" t="s">
        <v>663</v>
      </c>
      <c r="C16" s="1" t="s">
        <v>52</v>
      </c>
      <c r="D16" s="1" t="s">
        <v>85</v>
      </c>
      <c r="E16" s="1" t="s">
        <v>86</v>
      </c>
      <c r="G16" s="1"/>
    </row>
    <row r="17" spans="1:7" x14ac:dyDescent="0.35">
      <c r="A17" s="1" t="s">
        <v>29</v>
      </c>
      <c r="B17" t="s">
        <v>663</v>
      </c>
      <c r="C17" s="1" t="s">
        <v>52</v>
      </c>
      <c r="D17" s="1" t="s">
        <v>87</v>
      </c>
      <c r="E17" s="1" t="s">
        <v>88</v>
      </c>
      <c r="G17" s="1"/>
    </row>
    <row r="18" spans="1:7" x14ac:dyDescent="0.35">
      <c r="A18" s="1" t="s">
        <v>675</v>
      </c>
      <c r="B18" t="s">
        <v>663</v>
      </c>
      <c r="C18" s="1" t="s">
        <v>52</v>
      </c>
      <c r="D18" s="1" t="s">
        <v>89</v>
      </c>
      <c r="E18" s="1" t="s">
        <v>90</v>
      </c>
      <c r="G18" s="1"/>
    </row>
    <row r="19" spans="1:7" x14ac:dyDescent="0.35">
      <c r="A19" s="1" t="s">
        <v>32</v>
      </c>
      <c r="B19" t="s">
        <v>658</v>
      </c>
      <c r="C19" s="1" t="s">
        <v>53</v>
      </c>
      <c r="D19" s="1" t="s">
        <v>91</v>
      </c>
      <c r="E19" s="1" t="s">
        <v>92</v>
      </c>
      <c r="G19" s="1"/>
    </row>
    <row r="20" spans="1:7" x14ac:dyDescent="0.35">
      <c r="A20" s="1" t="s">
        <v>35</v>
      </c>
      <c r="B20" t="s">
        <v>659</v>
      </c>
      <c r="C20" t="s">
        <v>48</v>
      </c>
      <c r="D20" s="1" t="s">
        <v>93</v>
      </c>
      <c r="E20" s="1" t="s">
        <v>94</v>
      </c>
      <c r="G20" s="1"/>
    </row>
    <row r="21" spans="1:7" x14ac:dyDescent="0.35">
      <c r="A21" s="1" t="s">
        <v>33</v>
      </c>
      <c r="B21" t="s">
        <v>670</v>
      </c>
      <c r="C21" s="1" t="s">
        <v>54</v>
      </c>
      <c r="D21" s="1" t="s">
        <v>95</v>
      </c>
      <c r="E21" s="1" t="s">
        <v>96</v>
      </c>
      <c r="G21" s="1"/>
    </row>
    <row r="22" spans="1:7" x14ac:dyDescent="0.35">
      <c r="A22" s="1" t="s">
        <v>37</v>
      </c>
      <c r="B22" t="s">
        <v>671</v>
      </c>
      <c r="C22" s="1" t="s">
        <v>51</v>
      </c>
      <c r="D22" s="1" t="s">
        <v>97</v>
      </c>
      <c r="E22" s="1" t="s">
        <v>98</v>
      </c>
      <c r="G22" s="1"/>
    </row>
    <row r="23" spans="1:7" x14ac:dyDescent="0.35">
      <c r="A23" s="1" t="s">
        <v>43</v>
      </c>
      <c r="B23" t="s">
        <v>666</v>
      </c>
      <c r="C23" s="1" t="s">
        <v>50</v>
      </c>
      <c r="D23" s="1" t="s">
        <v>99</v>
      </c>
      <c r="E23" s="1" t="s">
        <v>100</v>
      </c>
      <c r="G23" s="1"/>
    </row>
    <row r="24" spans="1:7" x14ac:dyDescent="0.35">
      <c r="A24" s="1" t="s">
        <v>42</v>
      </c>
      <c r="B24" t="s">
        <v>665</v>
      </c>
      <c r="C24" t="s">
        <v>45</v>
      </c>
      <c r="D24" s="1" t="s">
        <v>101</v>
      </c>
      <c r="E24" s="1" t="s">
        <v>102</v>
      </c>
      <c r="G24" s="1"/>
    </row>
    <row r="25" spans="1:7" x14ac:dyDescent="0.35">
      <c r="A25" s="1" t="s">
        <v>31</v>
      </c>
      <c r="B25" t="s">
        <v>657</v>
      </c>
      <c r="C25" t="s">
        <v>45</v>
      </c>
      <c r="D25" s="1" t="s">
        <v>103</v>
      </c>
      <c r="E25" s="1" t="s">
        <v>104</v>
      </c>
      <c r="G25" s="1"/>
    </row>
    <row r="26" spans="1:7" x14ac:dyDescent="0.35">
      <c r="A26" s="1" t="s">
        <v>31</v>
      </c>
      <c r="B26" t="s">
        <v>657</v>
      </c>
      <c r="C26" t="s">
        <v>45</v>
      </c>
      <c r="D26" s="1" t="s">
        <v>105</v>
      </c>
      <c r="E26" s="1" t="s">
        <v>106</v>
      </c>
      <c r="G26" s="1"/>
    </row>
    <row r="27" spans="1:7" x14ac:dyDescent="0.35">
      <c r="A27" s="1" t="s">
        <v>42</v>
      </c>
      <c r="B27" t="s">
        <v>665</v>
      </c>
      <c r="C27" t="s">
        <v>45</v>
      </c>
      <c r="D27" s="1" t="s">
        <v>107</v>
      </c>
      <c r="E27" s="1" t="s">
        <v>108</v>
      </c>
      <c r="G27" s="1"/>
    </row>
    <row r="28" spans="1:7" x14ac:dyDescent="0.35">
      <c r="A28" s="1" t="s">
        <v>40</v>
      </c>
      <c r="B28" t="s">
        <v>662</v>
      </c>
      <c r="C28" t="s">
        <v>46</v>
      </c>
      <c r="D28" s="1" t="s">
        <v>109</v>
      </c>
      <c r="E28" s="1" t="s">
        <v>110</v>
      </c>
      <c r="G28" s="1"/>
    </row>
    <row r="29" spans="1:7" x14ac:dyDescent="0.35">
      <c r="A29" s="1" t="s">
        <v>674</v>
      </c>
      <c r="B29" t="s">
        <v>671</v>
      </c>
      <c r="C29" s="1" t="s">
        <v>44</v>
      </c>
      <c r="D29" s="1" t="s">
        <v>111</v>
      </c>
      <c r="E29" s="1" t="s">
        <v>112</v>
      </c>
      <c r="G29" s="1"/>
    </row>
    <row r="30" spans="1:7" x14ac:dyDescent="0.35">
      <c r="A30" s="1" t="s">
        <v>27</v>
      </c>
      <c r="B30" t="s">
        <v>654</v>
      </c>
      <c r="C30" t="s">
        <v>46</v>
      </c>
      <c r="D30" s="1" t="s">
        <v>113</v>
      </c>
      <c r="E30" s="1" t="s">
        <v>114</v>
      </c>
      <c r="G30" s="1"/>
    </row>
    <row r="31" spans="1:7" x14ac:dyDescent="0.35">
      <c r="A31" s="1" t="s">
        <v>42</v>
      </c>
      <c r="B31" t="s">
        <v>665</v>
      </c>
      <c r="C31" t="s">
        <v>45</v>
      </c>
      <c r="D31" s="1" t="s">
        <v>115</v>
      </c>
      <c r="E31" s="1" t="s">
        <v>116</v>
      </c>
      <c r="G31" s="1"/>
    </row>
    <row r="32" spans="1:7" x14ac:dyDescent="0.35">
      <c r="A32" s="1" t="s">
        <v>43</v>
      </c>
      <c r="B32" t="s">
        <v>666</v>
      </c>
      <c r="C32" s="1" t="s">
        <v>50</v>
      </c>
      <c r="D32" s="1" t="s">
        <v>117</v>
      </c>
      <c r="E32" s="1" t="s">
        <v>118</v>
      </c>
      <c r="G32" s="1"/>
    </row>
    <row r="33" spans="1:7" x14ac:dyDescent="0.35">
      <c r="A33" s="1" t="s">
        <v>31</v>
      </c>
      <c r="B33" t="s">
        <v>657</v>
      </c>
      <c r="C33" t="s">
        <v>45</v>
      </c>
      <c r="D33" s="1" t="s">
        <v>119</v>
      </c>
      <c r="E33" s="1" t="s">
        <v>120</v>
      </c>
      <c r="G33" s="1"/>
    </row>
    <row r="34" spans="1:7" x14ac:dyDescent="0.35">
      <c r="A34" s="1" t="s">
        <v>30</v>
      </c>
      <c r="B34" t="s">
        <v>656</v>
      </c>
      <c r="C34" s="1" t="s">
        <v>52</v>
      </c>
      <c r="D34" s="1" t="s">
        <v>121</v>
      </c>
      <c r="E34" s="1" t="s">
        <v>122</v>
      </c>
      <c r="G34" s="1"/>
    </row>
    <row r="35" spans="1:7" x14ac:dyDescent="0.35">
      <c r="A35" s="1" t="s">
        <v>34</v>
      </c>
      <c r="B35" t="s">
        <v>671</v>
      </c>
      <c r="C35" s="1" t="s">
        <v>47</v>
      </c>
      <c r="D35" s="1" t="s">
        <v>123</v>
      </c>
      <c r="E35" s="1" t="s">
        <v>124</v>
      </c>
      <c r="G35" s="1"/>
    </row>
    <row r="36" spans="1:7" x14ac:dyDescent="0.35">
      <c r="A36" s="1" t="s">
        <v>38</v>
      </c>
      <c r="B36" t="s">
        <v>661</v>
      </c>
      <c r="C36" s="1" t="s">
        <v>54</v>
      </c>
      <c r="D36" s="1" t="s">
        <v>125</v>
      </c>
      <c r="E36" s="1" t="s">
        <v>126</v>
      </c>
      <c r="G36" s="1"/>
    </row>
    <row r="37" spans="1:7" x14ac:dyDescent="0.35">
      <c r="A37" s="1" t="s">
        <v>31</v>
      </c>
      <c r="B37" t="s">
        <v>657</v>
      </c>
      <c r="C37" t="s">
        <v>45</v>
      </c>
      <c r="D37" s="1" t="s">
        <v>127</v>
      </c>
      <c r="E37" s="1" t="s">
        <v>128</v>
      </c>
      <c r="G37" s="1"/>
    </row>
    <row r="38" spans="1:7" x14ac:dyDescent="0.35">
      <c r="A38" s="1" t="s">
        <v>675</v>
      </c>
      <c r="B38" t="s">
        <v>663</v>
      </c>
      <c r="C38" s="1" t="s">
        <v>52</v>
      </c>
      <c r="D38" s="1" t="s">
        <v>129</v>
      </c>
      <c r="E38" s="1" t="s">
        <v>130</v>
      </c>
      <c r="G38" s="1"/>
    </row>
    <row r="39" spans="1:7" x14ac:dyDescent="0.35">
      <c r="A39" s="1" t="s">
        <v>41</v>
      </c>
      <c r="B39" t="s">
        <v>664</v>
      </c>
      <c r="C39" t="s">
        <v>46</v>
      </c>
      <c r="D39" s="1" t="s">
        <v>131</v>
      </c>
      <c r="E39" s="1" t="s">
        <v>132</v>
      </c>
      <c r="G39" s="1"/>
    </row>
    <row r="40" spans="1:7" x14ac:dyDescent="0.35">
      <c r="A40" s="1" t="s">
        <v>42</v>
      </c>
      <c r="B40" t="s">
        <v>665</v>
      </c>
      <c r="C40" t="s">
        <v>48</v>
      </c>
      <c r="D40" s="1" t="s">
        <v>133</v>
      </c>
      <c r="E40" s="1" t="s">
        <v>134</v>
      </c>
      <c r="G40" s="1"/>
    </row>
    <row r="41" spans="1:7" x14ac:dyDescent="0.35">
      <c r="A41" s="1" t="s">
        <v>38</v>
      </c>
      <c r="B41" t="s">
        <v>661</v>
      </c>
      <c r="C41" s="1" t="s">
        <v>54</v>
      </c>
      <c r="D41" s="1" t="s">
        <v>135</v>
      </c>
      <c r="E41" s="1" t="s">
        <v>136</v>
      </c>
      <c r="G41" s="1"/>
    </row>
    <row r="42" spans="1:7" x14ac:dyDescent="0.35">
      <c r="A42" s="1" t="s">
        <v>11</v>
      </c>
      <c r="B42" t="s">
        <v>653</v>
      </c>
      <c r="C42" s="1" t="s">
        <v>53</v>
      </c>
      <c r="D42" s="1" t="s">
        <v>137</v>
      </c>
      <c r="E42" s="1" t="s">
        <v>138</v>
      </c>
      <c r="G42" s="1"/>
    </row>
    <row r="43" spans="1:7" x14ac:dyDescent="0.35">
      <c r="A43" s="1" t="s">
        <v>40</v>
      </c>
      <c r="B43" t="s">
        <v>662</v>
      </c>
      <c r="C43" t="s">
        <v>46</v>
      </c>
      <c r="D43" s="1" t="s">
        <v>139</v>
      </c>
      <c r="E43" s="1" t="s">
        <v>140</v>
      </c>
      <c r="G43" s="1"/>
    </row>
    <row r="44" spans="1:7" x14ac:dyDescent="0.35">
      <c r="A44" s="1" t="s">
        <v>26</v>
      </c>
      <c r="B44" t="s">
        <v>650</v>
      </c>
      <c r="C44" t="s">
        <v>48</v>
      </c>
      <c r="D44" s="1" t="s">
        <v>141</v>
      </c>
      <c r="E44" s="1" t="s">
        <v>142</v>
      </c>
      <c r="G44" s="1"/>
    </row>
    <row r="45" spans="1:7" x14ac:dyDescent="0.35">
      <c r="A45" s="1" t="s">
        <v>36</v>
      </c>
      <c r="B45" t="s">
        <v>669</v>
      </c>
      <c r="C45" s="1" t="s">
        <v>49</v>
      </c>
      <c r="D45" s="1" t="s">
        <v>143</v>
      </c>
      <c r="E45" s="1" t="s">
        <v>144</v>
      </c>
      <c r="G45" s="1"/>
    </row>
    <row r="46" spans="1:7" x14ac:dyDescent="0.35">
      <c r="A46" s="1" t="s">
        <v>37</v>
      </c>
      <c r="B46" t="s">
        <v>671</v>
      </c>
      <c r="C46" s="1" t="s">
        <v>51</v>
      </c>
      <c r="D46" s="1" t="s">
        <v>145</v>
      </c>
      <c r="E46" s="1" t="s">
        <v>146</v>
      </c>
      <c r="G46" s="1"/>
    </row>
    <row r="47" spans="1:7" x14ac:dyDescent="0.35">
      <c r="A47" s="1" t="s">
        <v>11</v>
      </c>
      <c r="B47" t="s">
        <v>653</v>
      </c>
      <c r="C47" s="1" t="s">
        <v>53</v>
      </c>
      <c r="D47" s="1" t="s">
        <v>147</v>
      </c>
      <c r="E47" s="1" t="s">
        <v>148</v>
      </c>
      <c r="G47" s="1"/>
    </row>
    <row r="48" spans="1:7" x14ac:dyDescent="0.35">
      <c r="A48" s="1" t="s">
        <v>11</v>
      </c>
      <c r="B48" t="s">
        <v>653</v>
      </c>
      <c r="C48" s="1" t="s">
        <v>53</v>
      </c>
      <c r="D48" s="1" t="s">
        <v>149</v>
      </c>
      <c r="E48" s="1" t="s">
        <v>150</v>
      </c>
      <c r="G48" s="1"/>
    </row>
    <row r="49" spans="1:7" x14ac:dyDescent="0.35">
      <c r="A49" s="1" t="s">
        <v>31</v>
      </c>
      <c r="B49" t="s">
        <v>657</v>
      </c>
      <c r="C49" t="s">
        <v>45</v>
      </c>
      <c r="D49" s="1" t="s">
        <v>151</v>
      </c>
      <c r="E49" s="1" t="s">
        <v>152</v>
      </c>
      <c r="G49" s="1"/>
    </row>
    <row r="50" spans="1:7" x14ac:dyDescent="0.35">
      <c r="A50" s="1" t="s">
        <v>40</v>
      </c>
      <c r="B50" t="s">
        <v>662</v>
      </c>
      <c r="C50" t="s">
        <v>46</v>
      </c>
      <c r="D50" s="1" t="s">
        <v>153</v>
      </c>
      <c r="E50" s="1" t="s">
        <v>154</v>
      </c>
      <c r="G50" s="1"/>
    </row>
    <row r="51" spans="1:7" x14ac:dyDescent="0.35">
      <c r="A51" s="1" t="s">
        <v>31</v>
      </c>
      <c r="B51" t="s">
        <v>657</v>
      </c>
      <c r="C51" t="s">
        <v>45</v>
      </c>
      <c r="D51" s="1" t="s">
        <v>155</v>
      </c>
      <c r="E51" s="1" t="s">
        <v>156</v>
      </c>
      <c r="G51" s="1"/>
    </row>
    <row r="52" spans="1:7" x14ac:dyDescent="0.35">
      <c r="A52" s="1" t="s">
        <v>41</v>
      </c>
      <c r="B52" t="s">
        <v>654</v>
      </c>
      <c r="C52" t="s">
        <v>46</v>
      </c>
      <c r="D52" s="1" t="s">
        <v>157</v>
      </c>
      <c r="E52" s="1" t="s">
        <v>158</v>
      </c>
      <c r="G52" s="1"/>
    </row>
    <row r="53" spans="1:7" x14ac:dyDescent="0.35">
      <c r="A53" s="1" t="s">
        <v>33</v>
      </c>
      <c r="B53" t="s">
        <v>670</v>
      </c>
      <c r="C53" s="1" t="s">
        <v>54</v>
      </c>
      <c r="D53" s="1" t="s">
        <v>159</v>
      </c>
      <c r="E53" s="1" t="s">
        <v>160</v>
      </c>
      <c r="G53" s="1"/>
    </row>
    <row r="54" spans="1:7" x14ac:dyDescent="0.35">
      <c r="A54" s="1" t="s">
        <v>40</v>
      </c>
      <c r="B54" t="s">
        <v>662</v>
      </c>
      <c r="C54" t="s">
        <v>46</v>
      </c>
      <c r="D54" s="1" t="s">
        <v>161</v>
      </c>
      <c r="E54" s="1" t="s">
        <v>162</v>
      </c>
      <c r="G54" s="1"/>
    </row>
    <row r="55" spans="1:7" x14ac:dyDescent="0.35">
      <c r="A55" s="1" t="s">
        <v>38</v>
      </c>
      <c r="B55" t="s">
        <v>661</v>
      </c>
      <c r="C55" s="1" t="s">
        <v>54</v>
      </c>
      <c r="D55" s="1" t="s">
        <v>163</v>
      </c>
      <c r="E55" s="1" t="s">
        <v>164</v>
      </c>
      <c r="G55" s="1"/>
    </row>
    <row r="56" spans="1:7" x14ac:dyDescent="0.35">
      <c r="A56" s="1" t="s">
        <v>27</v>
      </c>
      <c r="B56" t="s">
        <v>654</v>
      </c>
      <c r="C56" t="s">
        <v>46</v>
      </c>
      <c r="D56" s="1" t="s">
        <v>165</v>
      </c>
      <c r="E56" s="1" t="s">
        <v>166</v>
      </c>
      <c r="G56" s="1"/>
    </row>
    <row r="57" spans="1:7" x14ac:dyDescent="0.35">
      <c r="A57" s="1" t="s">
        <v>33</v>
      </c>
      <c r="B57" t="s">
        <v>670</v>
      </c>
      <c r="C57" s="1" t="s">
        <v>54</v>
      </c>
      <c r="D57" s="1" t="s">
        <v>167</v>
      </c>
      <c r="E57" s="1" t="s">
        <v>168</v>
      </c>
      <c r="G57" s="1"/>
    </row>
    <row r="58" spans="1:7" x14ac:dyDescent="0.35">
      <c r="A58" s="1" t="s">
        <v>43</v>
      </c>
      <c r="B58" t="s">
        <v>666</v>
      </c>
      <c r="C58" s="1" t="s">
        <v>50</v>
      </c>
      <c r="D58" s="1" t="s">
        <v>169</v>
      </c>
      <c r="E58" s="1" t="s">
        <v>170</v>
      </c>
      <c r="G58" s="1"/>
    </row>
    <row r="59" spans="1:7" x14ac:dyDescent="0.35">
      <c r="A59" s="1" t="s">
        <v>33</v>
      </c>
      <c r="B59" t="s">
        <v>661</v>
      </c>
      <c r="C59" s="1" t="s">
        <v>54</v>
      </c>
      <c r="D59" s="1" t="s">
        <v>171</v>
      </c>
      <c r="E59" s="1" t="s">
        <v>172</v>
      </c>
      <c r="G59" s="1"/>
    </row>
    <row r="60" spans="1:7" x14ac:dyDescent="0.35">
      <c r="A60" s="1" t="s">
        <v>34</v>
      </c>
      <c r="B60" t="s">
        <v>671</v>
      </c>
      <c r="C60" s="1" t="s">
        <v>47</v>
      </c>
      <c r="D60" s="1" t="s">
        <v>173</v>
      </c>
      <c r="E60" s="1" t="s">
        <v>174</v>
      </c>
      <c r="G60" s="1"/>
    </row>
    <row r="61" spans="1:7" x14ac:dyDescent="0.35">
      <c r="A61" s="1" t="s">
        <v>676</v>
      </c>
      <c r="B61" t="s">
        <v>668</v>
      </c>
      <c r="C61" s="1" t="s">
        <v>50</v>
      </c>
      <c r="D61" s="1" t="s">
        <v>175</v>
      </c>
      <c r="E61" s="1" t="s">
        <v>176</v>
      </c>
      <c r="G61" s="1"/>
    </row>
    <row r="62" spans="1:7" x14ac:dyDescent="0.35">
      <c r="A62" s="1" t="s">
        <v>41</v>
      </c>
      <c r="B62" t="s">
        <v>664</v>
      </c>
      <c r="C62" t="s">
        <v>46</v>
      </c>
      <c r="D62" s="1" t="s">
        <v>177</v>
      </c>
      <c r="E62" s="1" t="s">
        <v>178</v>
      </c>
      <c r="G62" s="1"/>
    </row>
    <row r="63" spans="1:7" x14ac:dyDescent="0.35">
      <c r="A63" s="1" t="s">
        <v>30</v>
      </c>
      <c r="B63" t="s">
        <v>656</v>
      </c>
      <c r="C63" s="1" t="s">
        <v>52</v>
      </c>
      <c r="D63" s="1" t="s">
        <v>179</v>
      </c>
      <c r="E63" s="1" t="s">
        <v>180</v>
      </c>
      <c r="G63" s="1"/>
    </row>
    <row r="64" spans="1:7" x14ac:dyDescent="0.35">
      <c r="A64" s="1" t="s">
        <v>29</v>
      </c>
      <c r="B64" t="s">
        <v>663</v>
      </c>
      <c r="C64" s="1" t="s">
        <v>52</v>
      </c>
      <c r="D64" s="1" t="s">
        <v>181</v>
      </c>
      <c r="E64" s="1" t="s">
        <v>182</v>
      </c>
      <c r="G64" s="1"/>
    </row>
    <row r="65" spans="1:7" x14ac:dyDescent="0.35">
      <c r="A65" s="1" t="s">
        <v>38</v>
      </c>
      <c r="B65" t="s">
        <v>661</v>
      </c>
      <c r="C65" s="1" t="s">
        <v>54</v>
      </c>
      <c r="D65" s="1" t="s">
        <v>183</v>
      </c>
      <c r="E65" s="1" t="s">
        <v>184</v>
      </c>
      <c r="G65" s="1"/>
    </row>
    <row r="66" spans="1:7" x14ac:dyDescent="0.35">
      <c r="A66" s="1" t="s">
        <v>27</v>
      </c>
      <c r="B66" t="s">
        <v>654</v>
      </c>
      <c r="C66" t="s">
        <v>46</v>
      </c>
      <c r="D66" s="1" t="s">
        <v>185</v>
      </c>
      <c r="E66" s="1" t="s">
        <v>186</v>
      </c>
      <c r="G66" s="1"/>
    </row>
    <row r="67" spans="1:7" x14ac:dyDescent="0.35">
      <c r="A67" s="1" t="s">
        <v>43</v>
      </c>
      <c r="B67" t="s">
        <v>666</v>
      </c>
      <c r="C67" s="1" t="s">
        <v>50</v>
      </c>
      <c r="D67" s="1" t="s">
        <v>187</v>
      </c>
      <c r="E67" s="1" t="s">
        <v>188</v>
      </c>
      <c r="G67" s="1"/>
    </row>
    <row r="68" spans="1:7" x14ac:dyDescent="0.35">
      <c r="A68" s="1" t="s">
        <v>33</v>
      </c>
      <c r="B68" t="s">
        <v>670</v>
      </c>
      <c r="C68" s="1" t="s">
        <v>54</v>
      </c>
      <c r="D68" s="1" t="s">
        <v>189</v>
      </c>
      <c r="E68" s="1" t="s">
        <v>190</v>
      </c>
      <c r="G68" s="1"/>
    </row>
    <row r="69" spans="1:7" x14ac:dyDescent="0.35">
      <c r="A69" s="1" t="s">
        <v>32</v>
      </c>
      <c r="B69" t="s">
        <v>658</v>
      </c>
      <c r="C69" s="1" t="s">
        <v>53</v>
      </c>
      <c r="D69" s="1" t="s">
        <v>191</v>
      </c>
      <c r="E69" s="1" t="s">
        <v>192</v>
      </c>
      <c r="G69" s="1"/>
    </row>
    <row r="70" spans="1:7" x14ac:dyDescent="0.35">
      <c r="A70" s="1" t="s">
        <v>11</v>
      </c>
      <c r="B70" t="s">
        <v>653</v>
      </c>
      <c r="C70" s="1" t="s">
        <v>53</v>
      </c>
      <c r="D70" s="1" t="s">
        <v>193</v>
      </c>
      <c r="E70" s="1" t="s">
        <v>194</v>
      </c>
      <c r="G70" s="1"/>
    </row>
    <row r="71" spans="1:7" x14ac:dyDescent="0.35">
      <c r="A71" s="1" t="s">
        <v>37</v>
      </c>
      <c r="B71" t="s">
        <v>671</v>
      </c>
      <c r="C71" s="1" t="s">
        <v>51</v>
      </c>
      <c r="D71" s="1" t="s">
        <v>195</v>
      </c>
      <c r="E71" s="1" t="s">
        <v>196</v>
      </c>
      <c r="G71" s="1"/>
    </row>
    <row r="72" spans="1:7" x14ac:dyDescent="0.35">
      <c r="A72" s="1" t="s">
        <v>33</v>
      </c>
      <c r="B72" t="s">
        <v>670</v>
      </c>
      <c r="C72" s="1" t="s">
        <v>54</v>
      </c>
      <c r="D72" s="1" t="s">
        <v>197</v>
      </c>
      <c r="E72" s="1" t="s">
        <v>198</v>
      </c>
      <c r="G72" s="1"/>
    </row>
    <row r="73" spans="1:7" x14ac:dyDescent="0.35">
      <c r="A73" s="1" t="s">
        <v>43</v>
      </c>
      <c r="B73" t="s">
        <v>666</v>
      </c>
      <c r="C73" s="1" t="s">
        <v>50</v>
      </c>
      <c r="D73" s="1" t="s">
        <v>199</v>
      </c>
      <c r="E73" s="1" t="s">
        <v>200</v>
      </c>
      <c r="G73" s="1"/>
    </row>
    <row r="74" spans="1:7" x14ac:dyDescent="0.35">
      <c r="A74" s="1" t="s">
        <v>39</v>
      </c>
      <c r="B74" t="s">
        <v>667</v>
      </c>
      <c r="C74" s="1" t="s">
        <v>53</v>
      </c>
      <c r="D74" s="1" t="s">
        <v>201</v>
      </c>
      <c r="E74" s="1" t="s">
        <v>202</v>
      </c>
      <c r="G74" s="1"/>
    </row>
    <row r="75" spans="1:7" x14ac:dyDescent="0.35">
      <c r="A75" s="1" t="s">
        <v>11</v>
      </c>
      <c r="B75" t="s">
        <v>653</v>
      </c>
      <c r="C75" s="1" t="s">
        <v>53</v>
      </c>
      <c r="D75" s="1" t="s">
        <v>203</v>
      </c>
      <c r="E75" s="1" t="s">
        <v>204</v>
      </c>
      <c r="G75" s="1"/>
    </row>
    <row r="76" spans="1:7" x14ac:dyDescent="0.35">
      <c r="A76" s="1" t="s">
        <v>11</v>
      </c>
      <c r="B76" t="s">
        <v>653</v>
      </c>
      <c r="C76" s="1" t="s">
        <v>53</v>
      </c>
      <c r="D76" s="1" t="s">
        <v>205</v>
      </c>
      <c r="E76" s="1" t="s">
        <v>206</v>
      </c>
      <c r="G76" s="1"/>
    </row>
    <row r="77" spans="1:7" x14ac:dyDescent="0.35">
      <c r="A77" s="1" t="s">
        <v>37</v>
      </c>
      <c r="B77" t="s">
        <v>671</v>
      </c>
      <c r="C77" s="1" t="s">
        <v>51</v>
      </c>
      <c r="D77" s="1" t="s">
        <v>207</v>
      </c>
      <c r="E77" s="1" t="s">
        <v>208</v>
      </c>
      <c r="G77" s="1"/>
    </row>
    <row r="78" spans="1:7" x14ac:dyDescent="0.35">
      <c r="A78" s="1" t="s">
        <v>32</v>
      </c>
      <c r="B78" t="s">
        <v>658</v>
      </c>
      <c r="C78" s="1" t="s">
        <v>53</v>
      </c>
      <c r="D78" s="1" t="s">
        <v>209</v>
      </c>
      <c r="E78" s="1" t="s">
        <v>210</v>
      </c>
      <c r="G78" s="1"/>
    </row>
    <row r="79" spans="1:7" x14ac:dyDescent="0.35">
      <c r="A79" s="1" t="s">
        <v>41</v>
      </c>
      <c r="B79" t="s">
        <v>664</v>
      </c>
      <c r="C79" t="s">
        <v>46</v>
      </c>
      <c r="D79" s="1" t="s">
        <v>211</v>
      </c>
      <c r="E79" s="1" t="s">
        <v>212</v>
      </c>
      <c r="G79" s="1"/>
    </row>
    <row r="80" spans="1:7" x14ac:dyDescent="0.35">
      <c r="A80" s="1" t="s">
        <v>36</v>
      </c>
      <c r="B80" t="s">
        <v>660</v>
      </c>
      <c r="C80" s="1" t="s">
        <v>49</v>
      </c>
      <c r="D80" s="1" t="s">
        <v>213</v>
      </c>
      <c r="E80" s="1" t="s">
        <v>214</v>
      </c>
      <c r="G80" s="1"/>
    </row>
    <row r="81" spans="1:7" x14ac:dyDescent="0.35">
      <c r="A81" s="1" t="s">
        <v>36</v>
      </c>
      <c r="B81" t="s">
        <v>669</v>
      </c>
      <c r="C81" s="1" t="s">
        <v>49</v>
      </c>
      <c r="D81" s="1" t="s">
        <v>215</v>
      </c>
      <c r="E81" s="1" t="s">
        <v>216</v>
      </c>
      <c r="G81" s="1"/>
    </row>
    <row r="82" spans="1:7" x14ac:dyDescent="0.35">
      <c r="A82" s="1" t="s">
        <v>36</v>
      </c>
      <c r="B82" t="s">
        <v>660</v>
      </c>
      <c r="C82" s="1" t="s">
        <v>49</v>
      </c>
      <c r="D82" s="1" t="s">
        <v>217</v>
      </c>
      <c r="E82" s="1" t="s">
        <v>218</v>
      </c>
      <c r="G82" s="1"/>
    </row>
    <row r="83" spans="1:7" x14ac:dyDescent="0.35">
      <c r="A83" s="1" t="s">
        <v>676</v>
      </c>
      <c r="B83" t="s">
        <v>668</v>
      </c>
      <c r="C83" s="1" t="s">
        <v>50</v>
      </c>
      <c r="D83" s="1" t="s">
        <v>219</v>
      </c>
      <c r="E83" s="1" t="s">
        <v>220</v>
      </c>
      <c r="G83" s="1"/>
    </row>
    <row r="84" spans="1:7" x14ac:dyDescent="0.35">
      <c r="A84" s="1" t="s">
        <v>675</v>
      </c>
      <c r="B84" t="s">
        <v>663</v>
      </c>
      <c r="C84" s="1" t="s">
        <v>52</v>
      </c>
      <c r="D84" s="1" t="s">
        <v>221</v>
      </c>
      <c r="E84" s="1" t="s">
        <v>222</v>
      </c>
      <c r="G84" s="1"/>
    </row>
    <row r="85" spans="1:7" x14ac:dyDescent="0.35">
      <c r="A85" s="1" t="s">
        <v>34</v>
      </c>
      <c r="B85" t="s">
        <v>671</v>
      </c>
      <c r="C85" s="1" t="s">
        <v>47</v>
      </c>
      <c r="D85" s="1" t="s">
        <v>223</v>
      </c>
      <c r="E85" s="1" t="s">
        <v>224</v>
      </c>
      <c r="G85" s="1"/>
    </row>
    <row r="86" spans="1:7" x14ac:dyDescent="0.35">
      <c r="A86" s="1" t="s">
        <v>33</v>
      </c>
      <c r="B86" t="s">
        <v>670</v>
      </c>
      <c r="C86" s="1" t="s">
        <v>54</v>
      </c>
      <c r="D86" s="1" t="s">
        <v>225</v>
      </c>
      <c r="E86" s="1" t="s">
        <v>226</v>
      </c>
      <c r="G86" s="1"/>
    </row>
    <row r="87" spans="1:7" x14ac:dyDescent="0.35">
      <c r="A87" s="1" t="s">
        <v>38</v>
      </c>
      <c r="B87" t="s">
        <v>661</v>
      </c>
      <c r="C87" s="1" t="s">
        <v>54</v>
      </c>
      <c r="D87" s="1" t="s">
        <v>227</v>
      </c>
      <c r="E87" s="1" t="s">
        <v>228</v>
      </c>
      <c r="G87" s="1"/>
    </row>
    <row r="88" spans="1:7" x14ac:dyDescent="0.35">
      <c r="A88" s="1" t="s">
        <v>33</v>
      </c>
      <c r="B88" t="s">
        <v>670</v>
      </c>
      <c r="C88" s="1" t="s">
        <v>54</v>
      </c>
      <c r="D88" s="1" t="s">
        <v>229</v>
      </c>
      <c r="E88" s="1" t="s">
        <v>230</v>
      </c>
      <c r="G88" s="1"/>
    </row>
    <row r="89" spans="1:7" x14ac:dyDescent="0.35">
      <c r="A89" s="1" t="s">
        <v>37</v>
      </c>
      <c r="B89" t="s">
        <v>671</v>
      </c>
      <c r="C89" s="1" t="s">
        <v>51</v>
      </c>
      <c r="D89" s="1" t="s">
        <v>231</v>
      </c>
      <c r="E89" s="1" t="s">
        <v>232</v>
      </c>
      <c r="G89" s="1"/>
    </row>
    <row r="90" spans="1:7" x14ac:dyDescent="0.35">
      <c r="A90" s="1" t="s">
        <v>40</v>
      </c>
      <c r="B90" t="s">
        <v>662</v>
      </c>
      <c r="C90" t="s">
        <v>46</v>
      </c>
      <c r="D90" s="1" t="s">
        <v>233</v>
      </c>
      <c r="E90" s="1" t="s">
        <v>234</v>
      </c>
      <c r="G90" s="1"/>
    </row>
    <row r="91" spans="1:7" x14ac:dyDescent="0.35">
      <c r="A91" s="1" t="s">
        <v>36</v>
      </c>
      <c r="B91" t="s">
        <v>669</v>
      </c>
      <c r="C91" s="1" t="s">
        <v>49</v>
      </c>
      <c r="D91" s="1" t="s">
        <v>235</v>
      </c>
      <c r="E91" s="1" t="s">
        <v>236</v>
      </c>
      <c r="G91" s="1"/>
    </row>
    <row r="92" spans="1:7" x14ac:dyDescent="0.35">
      <c r="A92" s="1" t="s">
        <v>41</v>
      </c>
      <c r="B92" t="s">
        <v>664</v>
      </c>
      <c r="C92" t="s">
        <v>46</v>
      </c>
      <c r="D92" s="1" t="s">
        <v>237</v>
      </c>
      <c r="E92" s="1" t="s">
        <v>238</v>
      </c>
      <c r="G92" s="1"/>
    </row>
    <row r="93" spans="1:7" x14ac:dyDescent="0.35">
      <c r="A93" s="1" t="s">
        <v>33</v>
      </c>
      <c r="B93" t="s">
        <v>670</v>
      </c>
      <c r="C93" s="1" t="s">
        <v>54</v>
      </c>
      <c r="D93" s="1" t="s">
        <v>239</v>
      </c>
      <c r="E93" s="1" t="s">
        <v>240</v>
      </c>
      <c r="G93" s="1"/>
    </row>
    <row r="94" spans="1:7" x14ac:dyDescent="0.35">
      <c r="A94" s="1" t="s">
        <v>43</v>
      </c>
      <c r="B94" t="s">
        <v>666</v>
      </c>
      <c r="C94" s="1" t="s">
        <v>50</v>
      </c>
      <c r="D94" s="1" t="s">
        <v>241</v>
      </c>
      <c r="E94" s="1" t="s">
        <v>242</v>
      </c>
      <c r="G94" s="1"/>
    </row>
    <row r="95" spans="1:7" x14ac:dyDescent="0.35">
      <c r="A95" s="1" t="s">
        <v>32</v>
      </c>
      <c r="B95" t="s">
        <v>658</v>
      </c>
      <c r="C95" s="1" t="s">
        <v>53</v>
      </c>
      <c r="D95" s="1" t="s">
        <v>243</v>
      </c>
      <c r="E95" s="1" t="s">
        <v>244</v>
      </c>
      <c r="G95" s="1"/>
    </row>
    <row r="96" spans="1:7" x14ac:dyDescent="0.35">
      <c r="A96" s="1" t="s">
        <v>36</v>
      </c>
      <c r="B96" t="s">
        <v>669</v>
      </c>
      <c r="C96" s="1" t="s">
        <v>49</v>
      </c>
      <c r="D96" s="1" t="s">
        <v>245</v>
      </c>
      <c r="E96" s="1" t="s">
        <v>246</v>
      </c>
      <c r="G96" s="1"/>
    </row>
    <row r="97" spans="1:7" x14ac:dyDescent="0.35">
      <c r="A97" s="1" t="s">
        <v>33</v>
      </c>
      <c r="B97" t="s">
        <v>670</v>
      </c>
      <c r="C97" s="1" t="s">
        <v>54</v>
      </c>
      <c r="D97" s="1" t="s">
        <v>247</v>
      </c>
      <c r="E97" s="1" t="s">
        <v>248</v>
      </c>
      <c r="G97" s="1"/>
    </row>
    <row r="98" spans="1:7" x14ac:dyDescent="0.35">
      <c r="A98" s="1" t="s">
        <v>40</v>
      </c>
      <c r="B98" t="s">
        <v>662</v>
      </c>
      <c r="C98" t="s">
        <v>46</v>
      </c>
      <c r="D98" s="1" t="s">
        <v>249</v>
      </c>
      <c r="E98" s="1" t="s">
        <v>250</v>
      </c>
      <c r="G98" s="1"/>
    </row>
    <row r="99" spans="1:7" x14ac:dyDescent="0.35">
      <c r="A99" s="1" t="s">
        <v>39</v>
      </c>
      <c r="B99" t="s">
        <v>667</v>
      </c>
      <c r="C99" s="1" t="s">
        <v>53</v>
      </c>
      <c r="D99" s="1" t="s">
        <v>251</v>
      </c>
      <c r="E99" s="1" t="s">
        <v>252</v>
      </c>
      <c r="G99" s="1"/>
    </row>
    <row r="100" spans="1:7" x14ac:dyDescent="0.35">
      <c r="A100" s="1" t="s">
        <v>676</v>
      </c>
      <c r="B100" t="s">
        <v>668</v>
      </c>
      <c r="C100" s="1" t="s">
        <v>50</v>
      </c>
      <c r="D100" s="1" t="s">
        <v>253</v>
      </c>
      <c r="E100" s="1" t="s">
        <v>254</v>
      </c>
      <c r="G100" s="1"/>
    </row>
    <row r="101" spans="1:7" x14ac:dyDescent="0.35">
      <c r="A101" s="1" t="s">
        <v>35</v>
      </c>
      <c r="B101" t="s">
        <v>659</v>
      </c>
      <c r="C101" t="s">
        <v>48</v>
      </c>
      <c r="D101" s="1" t="s">
        <v>255</v>
      </c>
      <c r="E101" s="1" t="s">
        <v>256</v>
      </c>
      <c r="G101" s="1"/>
    </row>
    <row r="102" spans="1:7" x14ac:dyDescent="0.35">
      <c r="A102" s="1" t="s">
        <v>35</v>
      </c>
      <c r="B102" t="s">
        <v>659</v>
      </c>
      <c r="C102" t="s">
        <v>48</v>
      </c>
      <c r="D102" s="1" t="s">
        <v>257</v>
      </c>
      <c r="E102" s="1" t="s">
        <v>258</v>
      </c>
      <c r="G102" s="1"/>
    </row>
    <row r="103" spans="1:7" x14ac:dyDescent="0.35">
      <c r="A103" s="1" t="s">
        <v>39</v>
      </c>
      <c r="B103" t="s">
        <v>667</v>
      </c>
      <c r="C103" s="1" t="s">
        <v>53</v>
      </c>
      <c r="D103" s="1" t="s">
        <v>259</v>
      </c>
      <c r="E103" s="1" t="s">
        <v>260</v>
      </c>
      <c r="G103" s="1"/>
    </row>
    <row r="104" spans="1:7" x14ac:dyDescent="0.35">
      <c r="A104" s="1" t="s">
        <v>32</v>
      </c>
      <c r="B104" t="s">
        <v>658</v>
      </c>
      <c r="C104" s="1" t="s">
        <v>53</v>
      </c>
      <c r="D104" s="1" t="s">
        <v>261</v>
      </c>
      <c r="E104" s="1" t="s">
        <v>262</v>
      </c>
      <c r="G104" s="1"/>
    </row>
    <row r="105" spans="1:7" x14ac:dyDescent="0.35">
      <c r="A105" s="1" t="s">
        <v>30</v>
      </c>
      <c r="B105" t="s">
        <v>656</v>
      </c>
      <c r="C105" s="1" t="s">
        <v>52</v>
      </c>
      <c r="D105" s="1" t="s">
        <v>263</v>
      </c>
      <c r="E105" s="1" t="s">
        <v>264</v>
      </c>
      <c r="G105" s="1"/>
    </row>
    <row r="106" spans="1:7" x14ac:dyDescent="0.35">
      <c r="A106" s="1" t="s">
        <v>38</v>
      </c>
      <c r="B106" t="s">
        <v>661</v>
      </c>
      <c r="C106" s="1" t="s">
        <v>54</v>
      </c>
      <c r="D106" s="1" t="s">
        <v>265</v>
      </c>
      <c r="E106" s="1" t="s">
        <v>266</v>
      </c>
      <c r="G106" s="1"/>
    </row>
    <row r="107" spans="1:7" x14ac:dyDescent="0.35">
      <c r="A107" s="1" t="s">
        <v>41</v>
      </c>
      <c r="B107" t="s">
        <v>664</v>
      </c>
      <c r="C107" t="s">
        <v>46</v>
      </c>
      <c r="D107" s="1" t="s">
        <v>267</v>
      </c>
      <c r="E107" s="1" t="s">
        <v>268</v>
      </c>
      <c r="G107" s="1"/>
    </row>
    <row r="108" spans="1:7" x14ac:dyDescent="0.35">
      <c r="A108" s="1" t="s">
        <v>11</v>
      </c>
      <c r="B108" t="s">
        <v>653</v>
      </c>
      <c r="C108" s="1" t="s">
        <v>53</v>
      </c>
      <c r="D108" s="1" t="s">
        <v>269</v>
      </c>
      <c r="E108" s="1" t="s">
        <v>270</v>
      </c>
      <c r="G108" s="1"/>
    </row>
    <row r="109" spans="1:7" x14ac:dyDescent="0.35">
      <c r="A109" s="1" t="s">
        <v>11</v>
      </c>
      <c r="B109" t="s">
        <v>653</v>
      </c>
      <c r="C109" s="1" t="s">
        <v>53</v>
      </c>
      <c r="D109" s="1" t="s">
        <v>271</v>
      </c>
      <c r="E109" s="1" t="s">
        <v>272</v>
      </c>
      <c r="G109" s="1"/>
    </row>
    <row r="110" spans="1:7" x14ac:dyDescent="0.35">
      <c r="A110" s="1" t="s">
        <v>676</v>
      </c>
      <c r="B110" t="s">
        <v>668</v>
      </c>
      <c r="C110" s="1" t="s">
        <v>50</v>
      </c>
      <c r="D110" s="1" t="s">
        <v>273</v>
      </c>
      <c r="E110" s="1" t="s">
        <v>274</v>
      </c>
      <c r="G110" s="1"/>
    </row>
    <row r="111" spans="1:7" x14ac:dyDescent="0.35">
      <c r="A111" s="1" t="s">
        <v>675</v>
      </c>
      <c r="B111" t="s">
        <v>663</v>
      </c>
      <c r="C111" s="1" t="s">
        <v>52</v>
      </c>
      <c r="D111" s="1" t="s">
        <v>275</v>
      </c>
      <c r="E111" s="1" t="s">
        <v>276</v>
      </c>
      <c r="G111" s="1"/>
    </row>
    <row r="112" spans="1:7" x14ac:dyDescent="0.35">
      <c r="A112" s="1" t="s">
        <v>33</v>
      </c>
      <c r="B112" t="s">
        <v>670</v>
      </c>
      <c r="C112" s="1" t="s">
        <v>54</v>
      </c>
      <c r="D112" s="1" t="s">
        <v>277</v>
      </c>
      <c r="E112" s="1" t="s">
        <v>278</v>
      </c>
      <c r="G112" s="1"/>
    </row>
    <row r="113" spans="1:7" x14ac:dyDescent="0.35">
      <c r="A113" s="1" t="s">
        <v>42</v>
      </c>
      <c r="B113" t="s">
        <v>665</v>
      </c>
      <c r="C113" t="s">
        <v>45</v>
      </c>
      <c r="D113" s="1" t="s">
        <v>279</v>
      </c>
      <c r="E113" s="1" t="s">
        <v>280</v>
      </c>
      <c r="G113" s="1"/>
    </row>
    <row r="114" spans="1:7" x14ac:dyDescent="0.35">
      <c r="A114" s="1" t="s">
        <v>29</v>
      </c>
      <c r="B114" t="s">
        <v>663</v>
      </c>
      <c r="C114" s="1" t="s">
        <v>52</v>
      </c>
      <c r="D114" s="1" t="s">
        <v>281</v>
      </c>
      <c r="E114" s="1" t="s">
        <v>282</v>
      </c>
      <c r="G114" s="1"/>
    </row>
    <row r="115" spans="1:7" x14ac:dyDescent="0.35">
      <c r="A115" s="1" t="s">
        <v>42</v>
      </c>
      <c r="B115" t="s">
        <v>665</v>
      </c>
      <c r="C115" t="s">
        <v>45</v>
      </c>
      <c r="D115" s="1" t="s">
        <v>283</v>
      </c>
      <c r="E115" s="1" t="s">
        <v>284</v>
      </c>
      <c r="G115" s="1"/>
    </row>
    <row r="116" spans="1:7" x14ac:dyDescent="0.35">
      <c r="A116" s="1" t="s">
        <v>39</v>
      </c>
      <c r="B116" t="s">
        <v>667</v>
      </c>
      <c r="C116" s="1" t="s">
        <v>53</v>
      </c>
      <c r="D116" s="1" t="s">
        <v>285</v>
      </c>
      <c r="E116" s="1" t="s">
        <v>286</v>
      </c>
      <c r="G116" s="1"/>
    </row>
    <row r="117" spans="1:7" x14ac:dyDescent="0.35">
      <c r="A117" s="1" t="s">
        <v>676</v>
      </c>
      <c r="B117" t="s">
        <v>668</v>
      </c>
      <c r="C117" s="1" t="s">
        <v>50</v>
      </c>
      <c r="D117" s="1" t="s">
        <v>287</v>
      </c>
      <c r="E117" s="1" t="s">
        <v>288</v>
      </c>
      <c r="G117" s="1"/>
    </row>
    <row r="118" spans="1:7" x14ac:dyDescent="0.35">
      <c r="A118" s="1" t="s">
        <v>28</v>
      </c>
      <c r="B118" t="s">
        <v>671</v>
      </c>
      <c r="C118" s="1" t="s">
        <v>47</v>
      </c>
      <c r="D118" s="1" t="s">
        <v>289</v>
      </c>
      <c r="E118" s="1" t="s">
        <v>290</v>
      </c>
      <c r="G118" s="1"/>
    </row>
    <row r="119" spans="1:7" x14ac:dyDescent="0.35">
      <c r="A119" s="1" t="s">
        <v>41</v>
      </c>
      <c r="B119" t="s">
        <v>664</v>
      </c>
      <c r="C119" t="s">
        <v>46</v>
      </c>
      <c r="D119" s="1" t="s">
        <v>291</v>
      </c>
      <c r="E119" s="1" t="s">
        <v>292</v>
      </c>
      <c r="G119" s="1"/>
    </row>
    <row r="120" spans="1:7" x14ac:dyDescent="0.35">
      <c r="A120" s="1" t="s">
        <v>11</v>
      </c>
      <c r="B120" t="s">
        <v>653</v>
      </c>
      <c r="C120" s="1" t="s">
        <v>53</v>
      </c>
      <c r="D120" s="1" t="s">
        <v>293</v>
      </c>
      <c r="E120" s="1" t="s">
        <v>294</v>
      </c>
      <c r="G120" s="1"/>
    </row>
    <row r="121" spans="1:7" x14ac:dyDescent="0.35">
      <c r="A121" s="1" t="s">
        <v>26</v>
      </c>
      <c r="B121" t="s">
        <v>650</v>
      </c>
      <c r="C121" t="s">
        <v>48</v>
      </c>
      <c r="D121" s="1" t="s">
        <v>295</v>
      </c>
      <c r="E121" s="1" t="s">
        <v>296</v>
      </c>
      <c r="G121" s="1"/>
    </row>
    <row r="122" spans="1:7" x14ac:dyDescent="0.35">
      <c r="A122" s="1" t="s">
        <v>11</v>
      </c>
      <c r="B122" t="s">
        <v>653</v>
      </c>
      <c r="C122" s="1" t="s">
        <v>53</v>
      </c>
      <c r="D122" s="1" t="s">
        <v>297</v>
      </c>
      <c r="E122" s="1" t="s">
        <v>298</v>
      </c>
      <c r="G122" s="1"/>
    </row>
    <row r="123" spans="1:7" x14ac:dyDescent="0.35">
      <c r="A123" s="1" t="s">
        <v>33</v>
      </c>
      <c r="B123" t="s">
        <v>670</v>
      </c>
      <c r="C123" s="1" t="s">
        <v>54</v>
      </c>
      <c r="D123" s="1" t="s">
        <v>299</v>
      </c>
      <c r="E123" s="1" t="s">
        <v>300</v>
      </c>
      <c r="G123" s="1"/>
    </row>
    <row r="124" spans="1:7" x14ac:dyDescent="0.35">
      <c r="A124" s="1" t="s">
        <v>26</v>
      </c>
      <c r="B124" t="s">
        <v>650</v>
      </c>
      <c r="C124" t="s">
        <v>48</v>
      </c>
      <c r="D124" s="1" t="s">
        <v>301</v>
      </c>
      <c r="E124" s="1" t="s">
        <v>302</v>
      </c>
      <c r="G124" s="1"/>
    </row>
    <row r="125" spans="1:7" x14ac:dyDescent="0.35">
      <c r="A125" s="1" t="s">
        <v>38</v>
      </c>
      <c r="B125" t="s">
        <v>661</v>
      </c>
      <c r="C125" s="1" t="s">
        <v>54</v>
      </c>
      <c r="D125" s="1" t="s">
        <v>303</v>
      </c>
      <c r="E125" s="1" t="s">
        <v>304</v>
      </c>
      <c r="G125" s="1"/>
    </row>
    <row r="126" spans="1:7" x14ac:dyDescent="0.35">
      <c r="A126" s="1" t="s">
        <v>41</v>
      </c>
      <c r="B126" t="s">
        <v>664</v>
      </c>
      <c r="C126" t="s">
        <v>46</v>
      </c>
      <c r="D126" s="1" t="s">
        <v>305</v>
      </c>
      <c r="E126" s="1" t="s">
        <v>306</v>
      </c>
      <c r="G126" s="1"/>
    </row>
    <row r="127" spans="1:7" x14ac:dyDescent="0.35">
      <c r="A127" s="1" t="s">
        <v>32</v>
      </c>
      <c r="B127" t="s">
        <v>658</v>
      </c>
      <c r="C127" s="1" t="s">
        <v>53</v>
      </c>
      <c r="D127" s="1" t="s">
        <v>307</v>
      </c>
      <c r="E127" s="1" t="s">
        <v>308</v>
      </c>
      <c r="G127" s="1"/>
    </row>
    <row r="128" spans="1:7" x14ac:dyDescent="0.35">
      <c r="A128" s="1" t="s">
        <v>40</v>
      </c>
      <c r="B128" t="s">
        <v>662</v>
      </c>
      <c r="C128" t="s">
        <v>46</v>
      </c>
      <c r="D128" s="1" t="s">
        <v>309</v>
      </c>
      <c r="E128" s="1" t="s">
        <v>310</v>
      </c>
      <c r="G128" s="1"/>
    </row>
    <row r="129" spans="1:7" x14ac:dyDescent="0.35">
      <c r="A129" s="1" t="s">
        <v>676</v>
      </c>
      <c r="B129" t="s">
        <v>668</v>
      </c>
      <c r="C129" s="1" t="s">
        <v>50</v>
      </c>
      <c r="D129" s="1" t="s">
        <v>311</v>
      </c>
      <c r="E129" s="1" t="s">
        <v>312</v>
      </c>
      <c r="G129" s="1"/>
    </row>
    <row r="130" spans="1:7" x14ac:dyDescent="0.35">
      <c r="A130" s="1" t="s">
        <v>675</v>
      </c>
      <c r="B130" t="s">
        <v>663</v>
      </c>
      <c r="C130" s="1" t="s">
        <v>52</v>
      </c>
      <c r="D130" s="1" t="s">
        <v>313</v>
      </c>
      <c r="E130" s="1" t="s">
        <v>314</v>
      </c>
      <c r="G130" s="1"/>
    </row>
    <row r="131" spans="1:7" x14ac:dyDescent="0.35">
      <c r="A131" s="1" t="s">
        <v>40</v>
      </c>
      <c r="B131" t="s">
        <v>662</v>
      </c>
      <c r="C131" t="s">
        <v>46</v>
      </c>
      <c r="D131" s="1" t="s">
        <v>315</v>
      </c>
      <c r="E131" s="1" t="s">
        <v>316</v>
      </c>
      <c r="G131" s="1"/>
    </row>
    <row r="132" spans="1:7" x14ac:dyDescent="0.35">
      <c r="A132" s="1" t="s">
        <v>37</v>
      </c>
      <c r="B132" t="s">
        <v>671</v>
      </c>
      <c r="C132" s="1" t="s">
        <v>51</v>
      </c>
      <c r="D132" s="1" t="s">
        <v>317</v>
      </c>
      <c r="E132" s="1" t="s">
        <v>318</v>
      </c>
      <c r="G132" s="1"/>
    </row>
    <row r="133" spans="1:7" x14ac:dyDescent="0.35">
      <c r="A133" s="1" t="s">
        <v>676</v>
      </c>
      <c r="B133" t="s">
        <v>668</v>
      </c>
      <c r="C133" s="1" t="s">
        <v>50</v>
      </c>
      <c r="D133" s="1" t="s">
        <v>319</v>
      </c>
      <c r="E133" s="1" t="s">
        <v>320</v>
      </c>
      <c r="G133" s="1"/>
    </row>
    <row r="134" spans="1:7" x14ac:dyDescent="0.35">
      <c r="A134" s="1" t="s">
        <v>31</v>
      </c>
      <c r="B134" t="s">
        <v>657</v>
      </c>
      <c r="C134" t="s">
        <v>45</v>
      </c>
      <c r="D134" s="1" t="s">
        <v>321</v>
      </c>
      <c r="E134" s="1" t="s">
        <v>322</v>
      </c>
      <c r="G134" s="1"/>
    </row>
    <row r="135" spans="1:7" x14ac:dyDescent="0.35">
      <c r="A135" s="1" t="s">
        <v>28</v>
      </c>
      <c r="B135" t="s">
        <v>671</v>
      </c>
      <c r="C135" s="1" t="s">
        <v>47</v>
      </c>
      <c r="D135" s="1" t="s">
        <v>323</v>
      </c>
      <c r="E135" s="1" t="s">
        <v>324</v>
      </c>
      <c r="G135" s="1"/>
    </row>
    <row r="136" spans="1:7" x14ac:dyDescent="0.35">
      <c r="A136" s="1" t="s">
        <v>33</v>
      </c>
      <c r="B136" t="s">
        <v>670</v>
      </c>
      <c r="C136" s="1" t="s">
        <v>54</v>
      </c>
      <c r="D136" s="1" t="s">
        <v>325</v>
      </c>
      <c r="E136" s="1" t="s">
        <v>326</v>
      </c>
      <c r="G136" s="1"/>
    </row>
    <row r="137" spans="1:7" x14ac:dyDescent="0.35">
      <c r="A137" s="1" t="s">
        <v>675</v>
      </c>
      <c r="B137" t="s">
        <v>663</v>
      </c>
      <c r="C137" s="1" t="s">
        <v>52</v>
      </c>
      <c r="D137" s="1" t="s">
        <v>327</v>
      </c>
      <c r="E137" s="1" t="s">
        <v>328</v>
      </c>
      <c r="G137" s="1"/>
    </row>
    <row r="138" spans="1:7" x14ac:dyDescent="0.35">
      <c r="A138" s="1" t="s">
        <v>32</v>
      </c>
      <c r="B138" t="s">
        <v>667</v>
      </c>
      <c r="C138" s="1" t="s">
        <v>53</v>
      </c>
      <c r="D138" s="1" t="s">
        <v>329</v>
      </c>
      <c r="E138" s="1" t="s">
        <v>330</v>
      </c>
      <c r="G138" s="1"/>
    </row>
    <row r="139" spans="1:7" x14ac:dyDescent="0.35">
      <c r="A139" s="1" t="s">
        <v>26</v>
      </c>
      <c r="B139" t="s">
        <v>650</v>
      </c>
      <c r="C139" t="s">
        <v>48</v>
      </c>
      <c r="D139" s="1" t="s">
        <v>331</v>
      </c>
      <c r="E139" s="1" t="s">
        <v>332</v>
      </c>
      <c r="G139" s="1"/>
    </row>
    <row r="140" spans="1:7" x14ac:dyDescent="0.35">
      <c r="A140" s="1" t="s">
        <v>39</v>
      </c>
      <c r="B140" t="s">
        <v>667</v>
      </c>
      <c r="C140" s="1" t="s">
        <v>53</v>
      </c>
      <c r="D140" s="1" t="s">
        <v>333</v>
      </c>
      <c r="E140" s="1" t="s">
        <v>334</v>
      </c>
      <c r="G140" s="1"/>
    </row>
    <row r="141" spans="1:7" x14ac:dyDescent="0.35">
      <c r="A141" s="1" t="s">
        <v>676</v>
      </c>
      <c r="B141" t="s">
        <v>668</v>
      </c>
      <c r="C141" s="1" t="s">
        <v>50</v>
      </c>
      <c r="D141" s="1" t="s">
        <v>335</v>
      </c>
      <c r="E141" s="1" t="s">
        <v>336</v>
      </c>
      <c r="G141" s="1"/>
    </row>
    <row r="142" spans="1:7" x14ac:dyDescent="0.35">
      <c r="A142" s="1" t="s">
        <v>676</v>
      </c>
      <c r="B142" t="s">
        <v>668</v>
      </c>
      <c r="C142" s="1" t="s">
        <v>50</v>
      </c>
      <c r="D142" s="1" t="s">
        <v>337</v>
      </c>
      <c r="E142" s="1" t="s">
        <v>338</v>
      </c>
      <c r="G142" s="1"/>
    </row>
    <row r="143" spans="1:7" x14ac:dyDescent="0.35">
      <c r="A143" s="1" t="s">
        <v>29</v>
      </c>
      <c r="B143" t="s">
        <v>663</v>
      </c>
      <c r="C143" s="1" t="s">
        <v>52</v>
      </c>
      <c r="D143" s="1" t="s">
        <v>339</v>
      </c>
      <c r="E143" s="1" t="s">
        <v>340</v>
      </c>
      <c r="G143" s="1"/>
    </row>
    <row r="144" spans="1:7" x14ac:dyDescent="0.35">
      <c r="A144" s="1" t="s">
        <v>43</v>
      </c>
      <c r="B144" t="s">
        <v>666</v>
      </c>
      <c r="C144" s="1" t="s">
        <v>50</v>
      </c>
      <c r="D144" s="1" t="s">
        <v>341</v>
      </c>
      <c r="E144" s="1" t="s">
        <v>342</v>
      </c>
      <c r="G144" s="1"/>
    </row>
    <row r="145" spans="1:7" x14ac:dyDescent="0.35">
      <c r="A145" s="1" t="s">
        <v>35</v>
      </c>
      <c r="B145" t="s">
        <v>659</v>
      </c>
      <c r="C145" t="s">
        <v>48</v>
      </c>
      <c r="D145" s="1" t="s">
        <v>343</v>
      </c>
      <c r="E145" s="1" t="s">
        <v>344</v>
      </c>
      <c r="G145" s="1"/>
    </row>
    <row r="146" spans="1:7" x14ac:dyDescent="0.35">
      <c r="A146" s="1" t="s">
        <v>27</v>
      </c>
      <c r="B146" t="s">
        <v>654</v>
      </c>
      <c r="C146" t="s">
        <v>46</v>
      </c>
      <c r="D146" s="1" t="s">
        <v>345</v>
      </c>
      <c r="E146" s="1" t="s">
        <v>346</v>
      </c>
      <c r="G146" s="1"/>
    </row>
    <row r="147" spans="1:7" x14ac:dyDescent="0.35">
      <c r="A147" s="1" t="s">
        <v>675</v>
      </c>
      <c r="B147" t="s">
        <v>663</v>
      </c>
      <c r="C147" s="1" t="s">
        <v>52</v>
      </c>
      <c r="D147" s="1" t="s">
        <v>347</v>
      </c>
      <c r="E147" s="1" t="s">
        <v>348</v>
      </c>
      <c r="G147" s="1"/>
    </row>
    <row r="148" spans="1:7" x14ac:dyDescent="0.35">
      <c r="A148" s="1" t="s">
        <v>33</v>
      </c>
      <c r="B148" t="s">
        <v>670</v>
      </c>
      <c r="C148" s="1" t="s">
        <v>54</v>
      </c>
      <c r="D148" s="1" t="s">
        <v>349</v>
      </c>
      <c r="E148" s="1" t="s">
        <v>350</v>
      </c>
      <c r="G148" s="1"/>
    </row>
    <row r="149" spans="1:7" x14ac:dyDescent="0.35">
      <c r="A149" s="1" t="s">
        <v>36</v>
      </c>
      <c r="B149" t="s">
        <v>669</v>
      </c>
      <c r="C149" s="1" t="s">
        <v>49</v>
      </c>
      <c r="D149" s="1" t="s">
        <v>351</v>
      </c>
      <c r="E149" s="1" t="s">
        <v>352</v>
      </c>
      <c r="G149" s="1"/>
    </row>
    <row r="150" spans="1:7" x14ac:dyDescent="0.35">
      <c r="A150" s="1" t="s">
        <v>39</v>
      </c>
      <c r="B150" t="s">
        <v>667</v>
      </c>
      <c r="C150" s="1" t="s">
        <v>53</v>
      </c>
      <c r="D150" s="1" t="s">
        <v>353</v>
      </c>
      <c r="E150" s="1" t="s">
        <v>354</v>
      </c>
      <c r="G150" s="1"/>
    </row>
    <row r="151" spans="1:7" x14ac:dyDescent="0.35">
      <c r="A151" s="1" t="s">
        <v>33</v>
      </c>
      <c r="B151" t="s">
        <v>670</v>
      </c>
      <c r="C151" s="1" t="s">
        <v>54</v>
      </c>
      <c r="D151" s="1" t="s">
        <v>355</v>
      </c>
      <c r="E151" s="1" t="s">
        <v>356</v>
      </c>
      <c r="G151" s="1"/>
    </row>
    <row r="152" spans="1:7" x14ac:dyDescent="0.35">
      <c r="A152" s="1" t="s">
        <v>676</v>
      </c>
      <c r="B152" t="s">
        <v>668</v>
      </c>
      <c r="C152" s="1" t="s">
        <v>50</v>
      </c>
      <c r="D152" s="1" t="s">
        <v>357</v>
      </c>
      <c r="E152" s="1" t="s">
        <v>358</v>
      </c>
      <c r="G152" s="1"/>
    </row>
    <row r="153" spans="1:7" x14ac:dyDescent="0.35">
      <c r="A153" s="1" t="s">
        <v>28</v>
      </c>
      <c r="B153" t="s">
        <v>665</v>
      </c>
      <c r="C153" s="1" t="s">
        <v>47</v>
      </c>
      <c r="D153" s="1" t="s">
        <v>359</v>
      </c>
      <c r="E153" s="1" t="s">
        <v>360</v>
      </c>
      <c r="G153" s="1"/>
    </row>
    <row r="154" spans="1:7" x14ac:dyDescent="0.35">
      <c r="A154" s="1" t="s">
        <v>34</v>
      </c>
      <c r="B154" t="s">
        <v>671</v>
      </c>
      <c r="C154" s="1" t="s">
        <v>47</v>
      </c>
      <c r="D154" s="1" t="s">
        <v>361</v>
      </c>
      <c r="E154" s="1" t="s">
        <v>362</v>
      </c>
      <c r="G154" s="1"/>
    </row>
    <row r="155" spans="1:7" x14ac:dyDescent="0.35">
      <c r="A155" s="1" t="s">
        <v>38</v>
      </c>
      <c r="B155" t="s">
        <v>661</v>
      </c>
      <c r="C155" s="1" t="s">
        <v>54</v>
      </c>
      <c r="D155" s="1" t="s">
        <v>363</v>
      </c>
      <c r="E155" s="1" t="s">
        <v>364</v>
      </c>
      <c r="G155" s="1"/>
    </row>
    <row r="156" spans="1:7" x14ac:dyDescent="0.35">
      <c r="A156" s="1" t="s">
        <v>27</v>
      </c>
      <c r="B156" t="s">
        <v>654</v>
      </c>
      <c r="C156" t="s">
        <v>46</v>
      </c>
      <c r="D156" s="1" t="s">
        <v>365</v>
      </c>
      <c r="E156" s="1" t="s">
        <v>366</v>
      </c>
      <c r="G156" s="1"/>
    </row>
    <row r="157" spans="1:7" x14ac:dyDescent="0.35">
      <c r="A157" s="1" t="s">
        <v>676</v>
      </c>
      <c r="B157" t="s">
        <v>668</v>
      </c>
      <c r="C157" s="1" t="s">
        <v>50</v>
      </c>
      <c r="D157" s="1" t="s">
        <v>367</v>
      </c>
      <c r="E157" s="1" t="s">
        <v>368</v>
      </c>
      <c r="G157" s="1"/>
    </row>
    <row r="158" spans="1:7" x14ac:dyDescent="0.35">
      <c r="A158" s="1" t="s">
        <v>43</v>
      </c>
      <c r="B158" t="s">
        <v>666</v>
      </c>
      <c r="C158" s="1" t="s">
        <v>50</v>
      </c>
      <c r="D158" s="1" t="s">
        <v>369</v>
      </c>
      <c r="E158" s="1" t="s">
        <v>370</v>
      </c>
      <c r="G158" s="1"/>
    </row>
    <row r="159" spans="1:7" x14ac:dyDescent="0.35">
      <c r="A159" s="1" t="s">
        <v>29</v>
      </c>
      <c r="B159" t="s">
        <v>663</v>
      </c>
      <c r="C159" s="1" t="s">
        <v>52</v>
      </c>
      <c r="D159" s="1" t="s">
        <v>371</v>
      </c>
      <c r="E159" s="1" t="s">
        <v>372</v>
      </c>
      <c r="G159" s="1"/>
    </row>
    <row r="160" spans="1:7" x14ac:dyDescent="0.35">
      <c r="A160" s="1" t="s">
        <v>38</v>
      </c>
      <c r="B160" t="s">
        <v>661</v>
      </c>
      <c r="C160" s="1" t="s">
        <v>54</v>
      </c>
      <c r="D160" s="1" t="s">
        <v>373</v>
      </c>
      <c r="E160" s="1" t="s">
        <v>374</v>
      </c>
      <c r="G160" s="1"/>
    </row>
    <row r="161" spans="1:7" x14ac:dyDescent="0.35">
      <c r="A161" s="1" t="s">
        <v>676</v>
      </c>
      <c r="B161" t="s">
        <v>668</v>
      </c>
      <c r="C161" s="1" t="s">
        <v>50</v>
      </c>
      <c r="D161" s="1" t="s">
        <v>375</v>
      </c>
      <c r="E161" s="1" t="s">
        <v>376</v>
      </c>
      <c r="G161" s="1"/>
    </row>
    <row r="162" spans="1:7" x14ac:dyDescent="0.35">
      <c r="A162" s="1" t="s">
        <v>40</v>
      </c>
      <c r="B162" t="s">
        <v>662</v>
      </c>
      <c r="C162" t="s">
        <v>46</v>
      </c>
      <c r="D162" s="1" t="s">
        <v>377</v>
      </c>
      <c r="E162" s="1" t="s">
        <v>378</v>
      </c>
      <c r="G162" s="1"/>
    </row>
    <row r="163" spans="1:7" x14ac:dyDescent="0.35">
      <c r="A163" s="1" t="s">
        <v>34</v>
      </c>
      <c r="B163" t="s">
        <v>671</v>
      </c>
      <c r="C163" s="1" t="s">
        <v>47</v>
      </c>
      <c r="D163" s="1" t="s">
        <v>379</v>
      </c>
      <c r="E163" s="1" t="s">
        <v>380</v>
      </c>
      <c r="G163" s="1"/>
    </row>
    <row r="164" spans="1:7" x14ac:dyDescent="0.35">
      <c r="A164" s="1" t="s">
        <v>39</v>
      </c>
      <c r="B164" t="s">
        <v>667</v>
      </c>
      <c r="C164" s="1" t="s">
        <v>53</v>
      </c>
      <c r="D164" s="1" t="s">
        <v>381</v>
      </c>
      <c r="E164" s="1" t="s">
        <v>382</v>
      </c>
      <c r="G164" s="1"/>
    </row>
    <row r="165" spans="1:7" x14ac:dyDescent="0.35">
      <c r="A165" s="1" t="s">
        <v>42</v>
      </c>
      <c r="B165" t="s">
        <v>665</v>
      </c>
      <c r="C165" t="s">
        <v>45</v>
      </c>
      <c r="D165" s="1" t="s">
        <v>383</v>
      </c>
      <c r="E165" s="1" t="s">
        <v>384</v>
      </c>
      <c r="G165" s="1"/>
    </row>
    <row r="166" spans="1:7" x14ac:dyDescent="0.35">
      <c r="A166" s="1" t="s">
        <v>676</v>
      </c>
      <c r="B166" t="s">
        <v>668</v>
      </c>
      <c r="C166" s="1" t="s">
        <v>50</v>
      </c>
      <c r="D166" s="1" t="s">
        <v>385</v>
      </c>
      <c r="E166" s="1" t="s">
        <v>386</v>
      </c>
      <c r="G166" s="1"/>
    </row>
    <row r="167" spans="1:7" x14ac:dyDescent="0.35">
      <c r="A167" s="1" t="s">
        <v>38</v>
      </c>
      <c r="B167" t="s">
        <v>661</v>
      </c>
      <c r="C167" s="1" t="s">
        <v>54</v>
      </c>
      <c r="D167" s="1" t="s">
        <v>387</v>
      </c>
      <c r="E167" s="1" t="s">
        <v>388</v>
      </c>
      <c r="G167" s="1"/>
    </row>
    <row r="168" spans="1:7" x14ac:dyDescent="0.35">
      <c r="A168" s="1" t="s">
        <v>29</v>
      </c>
      <c r="B168" t="s">
        <v>663</v>
      </c>
      <c r="C168" s="1" t="s">
        <v>52</v>
      </c>
      <c r="D168" s="1" t="s">
        <v>389</v>
      </c>
      <c r="E168" s="1" t="s">
        <v>390</v>
      </c>
      <c r="G168" s="1"/>
    </row>
    <row r="169" spans="1:7" x14ac:dyDescent="0.35">
      <c r="A169" s="1" t="s">
        <v>675</v>
      </c>
      <c r="B169" t="s">
        <v>663</v>
      </c>
      <c r="C169" s="1" t="s">
        <v>52</v>
      </c>
      <c r="D169" s="1" t="s">
        <v>391</v>
      </c>
      <c r="E169" s="1" t="s">
        <v>392</v>
      </c>
      <c r="G169" s="1"/>
    </row>
    <row r="170" spans="1:7" x14ac:dyDescent="0.35">
      <c r="A170" s="1" t="s">
        <v>40</v>
      </c>
      <c r="B170" t="s">
        <v>662</v>
      </c>
      <c r="C170" t="s">
        <v>46</v>
      </c>
      <c r="D170" s="1" t="s">
        <v>393</v>
      </c>
      <c r="E170" s="1" t="s">
        <v>394</v>
      </c>
      <c r="G170" s="1"/>
    </row>
    <row r="171" spans="1:7" x14ac:dyDescent="0.35">
      <c r="A171" s="1" t="s">
        <v>42</v>
      </c>
      <c r="B171" t="s">
        <v>665</v>
      </c>
      <c r="C171" t="s">
        <v>45</v>
      </c>
      <c r="D171" s="1" t="s">
        <v>395</v>
      </c>
      <c r="E171" s="1" t="s">
        <v>396</v>
      </c>
      <c r="G171" s="1"/>
    </row>
    <row r="172" spans="1:7" x14ac:dyDescent="0.35">
      <c r="A172" s="1" t="s">
        <v>676</v>
      </c>
      <c r="B172" t="s">
        <v>668</v>
      </c>
      <c r="C172" s="1" t="s">
        <v>50</v>
      </c>
      <c r="D172" s="1" t="s">
        <v>397</v>
      </c>
      <c r="E172" s="1" t="s">
        <v>398</v>
      </c>
      <c r="G172" s="1"/>
    </row>
    <row r="173" spans="1:7" x14ac:dyDescent="0.35">
      <c r="A173" s="1" t="s">
        <v>30</v>
      </c>
      <c r="B173" t="s">
        <v>656</v>
      </c>
      <c r="C173" s="1" t="s">
        <v>52</v>
      </c>
      <c r="D173" s="1" t="s">
        <v>399</v>
      </c>
      <c r="E173" s="1" t="s">
        <v>400</v>
      </c>
      <c r="G173" s="1"/>
    </row>
    <row r="174" spans="1:7" x14ac:dyDescent="0.35">
      <c r="A174" s="1" t="s">
        <v>676</v>
      </c>
      <c r="B174" t="s">
        <v>668</v>
      </c>
      <c r="C174" s="1" t="s">
        <v>50</v>
      </c>
      <c r="D174" s="1" t="s">
        <v>401</v>
      </c>
      <c r="E174" s="1" t="s">
        <v>402</v>
      </c>
      <c r="G174" s="1"/>
    </row>
    <row r="175" spans="1:7" x14ac:dyDescent="0.35">
      <c r="A175" s="1" t="s">
        <v>26</v>
      </c>
      <c r="B175" t="s">
        <v>650</v>
      </c>
      <c r="C175" t="s">
        <v>48</v>
      </c>
      <c r="D175" s="1" t="s">
        <v>403</v>
      </c>
      <c r="E175" s="1" t="s">
        <v>404</v>
      </c>
      <c r="G175" s="1"/>
    </row>
    <row r="176" spans="1:7" x14ac:dyDescent="0.35">
      <c r="A176" s="1" t="s">
        <v>38</v>
      </c>
      <c r="B176" t="s">
        <v>661</v>
      </c>
      <c r="C176" s="1" t="s">
        <v>54</v>
      </c>
      <c r="D176" s="1" t="s">
        <v>405</v>
      </c>
      <c r="E176" s="1" t="s">
        <v>406</v>
      </c>
      <c r="G176" s="1"/>
    </row>
    <row r="177" spans="1:7" x14ac:dyDescent="0.35">
      <c r="A177" s="1" t="s">
        <v>39</v>
      </c>
      <c r="B177" t="s">
        <v>667</v>
      </c>
      <c r="C177" s="1" t="s">
        <v>53</v>
      </c>
      <c r="D177" s="1" t="s">
        <v>698</v>
      </c>
      <c r="E177" s="1" t="s">
        <v>407</v>
      </c>
      <c r="G177" s="1"/>
    </row>
    <row r="178" spans="1:7" x14ac:dyDescent="0.35">
      <c r="A178" s="1" t="s">
        <v>36</v>
      </c>
      <c r="B178" t="s">
        <v>669</v>
      </c>
      <c r="C178" s="1" t="s">
        <v>49</v>
      </c>
      <c r="D178" s="1" t="s">
        <v>408</v>
      </c>
      <c r="E178" s="1" t="s">
        <v>409</v>
      </c>
      <c r="G178" s="1"/>
    </row>
    <row r="179" spans="1:7" x14ac:dyDescent="0.35">
      <c r="A179" s="1" t="s">
        <v>36</v>
      </c>
      <c r="B179" t="s">
        <v>669</v>
      </c>
      <c r="C179" s="1" t="s">
        <v>49</v>
      </c>
      <c r="D179" s="1" t="s">
        <v>410</v>
      </c>
      <c r="E179" s="1" t="s">
        <v>411</v>
      </c>
      <c r="G179" s="1"/>
    </row>
    <row r="180" spans="1:7" x14ac:dyDescent="0.35">
      <c r="A180" s="1" t="s">
        <v>32</v>
      </c>
      <c r="B180" t="s">
        <v>658</v>
      </c>
      <c r="C180" s="1" t="s">
        <v>53</v>
      </c>
      <c r="D180" s="1" t="s">
        <v>412</v>
      </c>
      <c r="E180" s="1" t="s">
        <v>413</v>
      </c>
      <c r="G180" s="1"/>
    </row>
    <row r="181" spans="1:7" x14ac:dyDescent="0.35">
      <c r="A181" s="1" t="s">
        <v>27</v>
      </c>
      <c r="B181" t="s">
        <v>654</v>
      </c>
      <c r="C181" t="s">
        <v>46</v>
      </c>
      <c r="D181" s="1" t="s">
        <v>414</v>
      </c>
      <c r="E181" s="1" t="s">
        <v>415</v>
      </c>
      <c r="G181" s="1"/>
    </row>
    <row r="182" spans="1:7" x14ac:dyDescent="0.35">
      <c r="A182" s="1" t="s">
        <v>33</v>
      </c>
      <c r="B182" t="s">
        <v>670</v>
      </c>
      <c r="C182" s="1" t="s">
        <v>54</v>
      </c>
      <c r="D182" s="1" t="s">
        <v>416</v>
      </c>
      <c r="E182" s="1" t="s">
        <v>417</v>
      </c>
      <c r="G182" s="1"/>
    </row>
    <row r="183" spans="1:7" x14ac:dyDescent="0.35">
      <c r="A183" s="1" t="s">
        <v>27</v>
      </c>
      <c r="B183" t="s">
        <v>654</v>
      </c>
      <c r="C183" t="s">
        <v>46</v>
      </c>
      <c r="D183" s="1" t="s">
        <v>418</v>
      </c>
      <c r="E183" s="1" t="s">
        <v>419</v>
      </c>
      <c r="G183" s="1"/>
    </row>
    <row r="184" spans="1:7" x14ac:dyDescent="0.35">
      <c r="A184" s="1" t="s">
        <v>41</v>
      </c>
      <c r="B184" t="s">
        <v>664</v>
      </c>
      <c r="C184" t="s">
        <v>46</v>
      </c>
      <c r="D184" s="1" t="s">
        <v>420</v>
      </c>
      <c r="E184" s="1" t="s">
        <v>421</v>
      </c>
      <c r="G184" s="1"/>
    </row>
    <row r="185" spans="1:7" x14ac:dyDescent="0.35">
      <c r="A185" s="1" t="s">
        <v>32</v>
      </c>
      <c r="B185" t="s">
        <v>667</v>
      </c>
      <c r="C185" s="1" t="s">
        <v>53</v>
      </c>
      <c r="D185" s="1" t="s">
        <v>422</v>
      </c>
      <c r="E185" s="1" t="s">
        <v>423</v>
      </c>
      <c r="G185" s="1"/>
    </row>
    <row r="186" spans="1:7" x14ac:dyDescent="0.35">
      <c r="A186" s="1" t="s">
        <v>33</v>
      </c>
      <c r="B186" t="s">
        <v>670</v>
      </c>
      <c r="C186" s="1" t="s">
        <v>54</v>
      </c>
      <c r="D186" s="1" t="s">
        <v>424</v>
      </c>
      <c r="E186" s="1" t="s">
        <v>425</v>
      </c>
      <c r="G186" s="1"/>
    </row>
    <row r="187" spans="1:7" x14ac:dyDescent="0.35">
      <c r="A187" s="1" t="s">
        <v>38</v>
      </c>
      <c r="B187" t="s">
        <v>661</v>
      </c>
      <c r="C187" s="1" t="s">
        <v>54</v>
      </c>
      <c r="D187" s="1" t="s">
        <v>426</v>
      </c>
      <c r="E187" s="1" t="s">
        <v>427</v>
      </c>
      <c r="G187" s="1"/>
    </row>
    <row r="188" spans="1:7" x14ac:dyDescent="0.35">
      <c r="A188" s="1" t="s">
        <v>40</v>
      </c>
      <c r="B188" t="s">
        <v>662</v>
      </c>
      <c r="C188" t="s">
        <v>46</v>
      </c>
      <c r="D188" s="1" t="s">
        <v>428</v>
      </c>
      <c r="E188" s="1" t="s">
        <v>429</v>
      </c>
      <c r="G188" s="1"/>
    </row>
    <row r="189" spans="1:7" x14ac:dyDescent="0.35">
      <c r="A189" s="1" t="s">
        <v>43</v>
      </c>
      <c r="B189" t="s">
        <v>666</v>
      </c>
      <c r="C189" s="1" t="s">
        <v>50</v>
      </c>
      <c r="D189" s="1" t="s">
        <v>430</v>
      </c>
      <c r="E189" s="1" t="s">
        <v>431</v>
      </c>
      <c r="G189" s="1"/>
    </row>
    <row r="190" spans="1:7" x14ac:dyDescent="0.35">
      <c r="A190" s="1" t="s">
        <v>43</v>
      </c>
      <c r="B190" t="s">
        <v>666</v>
      </c>
      <c r="C190" s="1" t="s">
        <v>50</v>
      </c>
      <c r="D190" s="1" t="s">
        <v>432</v>
      </c>
      <c r="E190" s="1" t="s">
        <v>433</v>
      </c>
      <c r="G190" s="1"/>
    </row>
    <row r="191" spans="1:7" x14ac:dyDescent="0.35">
      <c r="A191" s="1" t="s">
        <v>34</v>
      </c>
      <c r="B191" t="s">
        <v>671</v>
      </c>
      <c r="C191" s="1" t="s">
        <v>47</v>
      </c>
      <c r="D191" s="1" t="s">
        <v>434</v>
      </c>
      <c r="E191" s="1" t="s">
        <v>435</v>
      </c>
      <c r="G191" s="1"/>
    </row>
    <row r="192" spans="1:7" x14ac:dyDescent="0.35">
      <c r="A192" s="1" t="s">
        <v>28</v>
      </c>
      <c r="B192" t="s">
        <v>671</v>
      </c>
      <c r="C192" s="1" t="s">
        <v>47</v>
      </c>
      <c r="D192" s="1" t="s">
        <v>436</v>
      </c>
      <c r="E192" s="1" t="s">
        <v>437</v>
      </c>
      <c r="G192" s="1"/>
    </row>
    <row r="193" spans="1:7" x14ac:dyDescent="0.35">
      <c r="A193" s="1" t="s">
        <v>36</v>
      </c>
      <c r="B193" t="s">
        <v>669</v>
      </c>
      <c r="C193" s="1" t="s">
        <v>49</v>
      </c>
      <c r="D193" s="1" t="s">
        <v>438</v>
      </c>
      <c r="E193" s="1" t="s">
        <v>439</v>
      </c>
      <c r="G193" s="1"/>
    </row>
    <row r="194" spans="1:7" x14ac:dyDescent="0.35">
      <c r="A194" s="1" t="s">
        <v>675</v>
      </c>
      <c r="B194" t="s">
        <v>663</v>
      </c>
      <c r="C194" s="1" t="s">
        <v>52</v>
      </c>
      <c r="D194" s="1" t="s">
        <v>440</v>
      </c>
      <c r="E194" s="1" t="s">
        <v>441</v>
      </c>
      <c r="G194" s="1"/>
    </row>
    <row r="195" spans="1:7" x14ac:dyDescent="0.35">
      <c r="A195" s="1" t="s">
        <v>28</v>
      </c>
      <c r="B195" t="s">
        <v>665</v>
      </c>
      <c r="C195" s="1" t="s">
        <v>47</v>
      </c>
      <c r="D195" s="1" t="s">
        <v>442</v>
      </c>
      <c r="E195" s="1" t="s">
        <v>443</v>
      </c>
      <c r="G195" s="1"/>
    </row>
    <row r="196" spans="1:7" x14ac:dyDescent="0.35">
      <c r="A196" s="1" t="s">
        <v>38</v>
      </c>
      <c r="B196" t="s">
        <v>668</v>
      </c>
      <c r="C196" s="1" t="s">
        <v>54</v>
      </c>
      <c r="D196" s="1" t="s">
        <v>444</v>
      </c>
      <c r="E196" s="1" t="s">
        <v>445</v>
      </c>
      <c r="G196" s="1"/>
    </row>
    <row r="197" spans="1:7" x14ac:dyDescent="0.35">
      <c r="A197" s="1" t="s">
        <v>30</v>
      </c>
      <c r="B197" t="s">
        <v>656</v>
      </c>
      <c r="C197" s="1" t="s">
        <v>52</v>
      </c>
      <c r="D197" s="1" t="s">
        <v>446</v>
      </c>
      <c r="E197" s="1" t="s">
        <v>447</v>
      </c>
      <c r="G197" s="1"/>
    </row>
    <row r="198" spans="1:7" x14ac:dyDescent="0.35">
      <c r="A198" s="1" t="s">
        <v>27</v>
      </c>
      <c r="B198" t="s">
        <v>654</v>
      </c>
      <c r="C198" t="s">
        <v>46</v>
      </c>
      <c r="D198" s="1" t="s">
        <v>448</v>
      </c>
      <c r="E198" s="1" t="s">
        <v>449</v>
      </c>
      <c r="G198" s="1"/>
    </row>
    <row r="199" spans="1:7" x14ac:dyDescent="0.35">
      <c r="A199" s="1" t="s">
        <v>35</v>
      </c>
      <c r="B199" t="s">
        <v>659</v>
      </c>
      <c r="C199" t="s">
        <v>48</v>
      </c>
      <c r="D199" s="1" t="s">
        <v>450</v>
      </c>
      <c r="E199" s="1" t="s">
        <v>451</v>
      </c>
      <c r="G199" s="1"/>
    </row>
    <row r="200" spans="1:7" x14ac:dyDescent="0.35">
      <c r="A200" s="1" t="s">
        <v>29</v>
      </c>
      <c r="B200" t="s">
        <v>663</v>
      </c>
      <c r="C200" s="1" t="s">
        <v>52</v>
      </c>
      <c r="D200" s="1" t="s">
        <v>452</v>
      </c>
      <c r="E200" s="1" t="s">
        <v>453</v>
      </c>
      <c r="G200" s="1"/>
    </row>
    <row r="201" spans="1:7" x14ac:dyDescent="0.35">
      <c r="A201" s="1" t="s">
        <v>29</v>
      </c>
      <c r="B201" t="s">
        <v>663</v>
      </c>
      <c r="C201" s="1" t="s">
        <v>52</v>
      </c>
      <c r="D201" s="1" t="s">
        <v>454</v>
      </c>
      <c r="E201" s="1" t="s">
        <v>455</v>
      </c>
      <c r="G201" s="1"/>
    </row>
    <row r="202" spans="1:7" x14ac:dyDescent="0.35">
      <c r="A202" s="1" t="s">
        <v>29</v>
      </c>
      <c r="B202" t="s">
        <v>663</v>
      </c>
      <c r="C202" s="1" t="s">
        <v>52</v>
      </c>
      <c r="D202" s="1" t="s">
        <v>456</v>
      </c>
      <c r="E202" s="1" t="s">
        <v>457</v>
      </c>
      <c r="G202" s="1"/>
    </row>
    <row r="203" spans="1:7" x14ac:dyDescent="0.35">
      <c r="A203" s="1" t="s">
        <v>676</v>
      </c>
      <c r="B203" t="s">
        <v>668</v>
      </c>
      <c r="C203" s="1" t="s">
        <v>50</v>
      </c>
      <c r="D203" s="1" t="s">
        <v>458</v>
      </c>
      <c r="E203" s="1" t="s">
        <v>459</v>
      </c>
      <c r="G203" s="1"/>
    </row>
    <row r="204" spans="1:7" x14ac:dyDescent="0.35">
      <c r="A204" s="1" t="s">
        <v>38</v>
      </c>
      <c r="B204" t="s">
        <v>661</v>
      </c>
      <c r="C204" s="1" t="s">
        <v>54</v>
      </c>
      <c r="D204" s="1" t="s">
        <v>460</v>
      </c>
      <c r="E204" s="1" t="s">
        <v>461</v>
      </c>
      <c r="G204" s="1"/>
    </row>
    <row r="205" spans="1:7" x14ac:dyDescent="0.35">
      <c r="A205" s="1" t="s">
        <v>676</v>
      </c>
      <c r="B205" t="s">
        <v>668</v>
      </c>
      <c r="C205" s="1" t="s">
        <v>50</v>
      </c>
      <c r="D205" s="1" t="s">
        <v>462</v>
      </c>
      <c r="E205" s="1" t="s">
        <v>463</v>
      </c>
      <c r="G205" s="1"/>
    </row>
    <row r="206" spans="1:7" x14ac:dyDescent="0.35">
      <c r="A206" s="1" t="s">
        <v>29</v>
      </c>
      <c r="B206" t="s">
        <v>663</v>
      </c>
      <c r="C206" s="1" t="s">
        <v>52</v>
      </c>
      <c r="D206" s="1" t="s">
        <v>464</v>
      </c>
      <c r="E206" s="1" t="s">
        <v>465</v>
      </c>
      <c r="G206" s="1"/>
    </row>
    <row r="207" spans="1:7" x14ac:dyDescent="0.35">
      <c r="A207" s="1" t="s">
        <v>37</v>
      </c>
      <c r="B207" t="s">
        <v>671</v>
      </c>
      <c r="C207" s="1" t="s">
        <v>51</v>
      </c>
      <c r="D207" s="1" t="s">
        <v>466</v>
      </c>
      <c r="E207" s="1" t="s">
        <v>467</v>
      </c>
      <c r="G207" s="1"/>
    </row>
    <row r="208" spans="1:7" x14ac:dyDescent="0.35">
      <c r="A208" s="1" t="s">
        <v>676</v>
      </c>
      <c r="B208" t="s">
        <v>668</v>
      </c>
      <c r="C208" s="1" t="s">
        <v>50</v>
      </c>
      <c r="D208" s="1" t="s">
        <v>468</v>
      </c>
      <c r="E208" s="1" t="s">
        <v>469</v>
      </c>
      <c r="G208" s="1"/>
    </row>
    <row r="209" spans="1:7" x14ac:dyDescent="0.35">
      <c r="A209" s="1" t="s">
        <v>27</v>
      </c>
      <c r="B209" t="s">
        <v>655</v>
      </c>
      <c r="C209" t="s">
        <v>46</v>
      </c>
      <c r="D209" s="1" t="s">
        <v>470</v>
      </c>
      <c r="E209" s="1" t="s">
        <v>471</v>
      </c>
      <c r="G209" s="1"/>
    </row>
    <row r="210" spans="1:7" x14ac:dyDescent="0.35">
      <c r="A210" s="1" t="s">
        <v>36</v>
      </c>
      <c r="B210" t="s">
        <v>669</v>
      </c>
      <c r="C210" s="1" t="s">
        <v>49</v>
      </c>
      <c r="D210" s="1" t="s">
        <v>472</v>
      </c>
      <c r="E210" s="1" t="s">
        <v>473</v>
      </c>
      <c r="G210" s="1"/>
    </row>
    <row r="211" spans="1:7" x14ac:dyDescent="0.35">
      <c r="A211" s="1" t="s">
        <v>43</v>
      </c>
      <c r="B211" t="s">
        <v>666</v>
      </c>
      <c r="C211" s="1" t="s">
        <v>50</v>
      </c>
      <c r="D211" s="1" t="s">
        <v>474</v>
      </c>
      <c r="E211" s="1" t="s">
        <v>475</v>
      </c>
      <c r="G211" s="1"/>
    </row>
    <row r="212" spans="1:7" x14ac:dyDescent="0.35">
      <c r="A212" s="1" t="s">
        <v>41</v>
      </c>
      <c r="B212" t="s">
        <v>664</v>
      </c>
      <c r="C212" t="s">
        <v>46</v>
      </c>
      <c r="D212" s="1" t="s">
        <v>476</v>
      </c>
      <c r="E212" s="1" t="s">
        <v>477</v>
      </c>
      <c r="G212" s="1"/>
    </row>
    <row r="213" spans="1:7" x14ac:dyDescent="0.35">
      <c r="A213" s="1" t="s">
        <v>41</v>
      </c>
      <c r="B213" t="s">
        <v>664</v>
      </c>
      <c r="C213" t="s">
        <v>46</v>
      </c>
      <c r="D213" s="1" t="s">
        <v>478</v>
      </c>
      <c r="E213" s="1" t="s">
        <v>479</v>
      </c>
      <c r="G213" s="1"/>
    </row>
    <row r="214" spans="1:7" x14ac:dyDescent="0.35">
      <c r="A214" s="1" t="s">
        <v>26</v>
      </c>
      <c r="B214" t="s">
        <v>650</v>
      </c>
      <c r="C214" t="s">
        <v>48</v>
      </c>
      <c r="D214" s="1" t="s">
        <v>480</v>
      </c>
      <c r="E214" s="1" t="s">
        <v>481</v>
      </c>
      <c r="G214" s="1"/>
    </row>
    <row r="215" spans="1:7" x14ac:dyDescent="0.35">
      <c r="A215" s="1" t="s">
        <v>29</v>
      </c>
      <c r="B215" t="s">
        <v>658</v>
      </c>
      <c r="C215" s="1" t="s">
        <v>52</v>
      </c>
      <c r="D215" s="1" t="s">
        <v>482</v>
      </c>
      <c r="E215" s="1" t="s">
        <v>483</v>
      </c>
      <c r="G215" s="1"/>
    </row>
    <row r="216" spans="1:7" x14ac:dyDescent="0.35">
      <c r="A216" s="1" t="s">
        <v>31</v>
      </c>
      <c r="B216" t="s">
        <v>657</v>
      </c>
      <c r="C216" t="s">
        <v>45</v>
      </c>
      <c r="D216" s="1" t="s">
        <v>484</v>
      </c>
      <c r="E216" s="1" t="s">
        <v>485</v>
      </c>
      <c r="G216" s="1"/>
    </row>
    <row r="217" spans="1:7" x14ac:dyDescent="0.35">
      <c r="A217" s="1" t="s">
        <v>30</v>
      </c>
      <c r="B217" t="s">
        <v>656</v>
      </c>
      <c r="C217" s="1" t="s">
        <v>52</v>
      </c>
      <c r="D217" s="1" t="s">
        <v>486</v>
      </c>
      <c r="E217" s="1" t="s">
        <v>487</v>
      </c>
      <c r="G217" s="1"/>
    </row>
    <row r="218" spans="1:7" x14ac:dyDescent="0.35">
      <c r="A218" s="1" t="s">
        <v>36</v>
      </c>
      <c r="B218" t="s">
        <v>669</v>
      </c>
      <c r="C218" s="1" t="s">
        <v>49</v>
      </c>
      <c r="D218" s="1" t="s">
        <v>488</v>
      </c>
      <c r="E218" s="1" t="s">
        <v>489</v>
      </c>
      <c r="G218" s="1"/>
    </row>
    <row r="219" spans="1:7" x14ac:dyDescent="0.35">
      <c r="A219" s="1" t="s">
        <v>26</v>
      </c>
      <c r="B219" t="s">
        <v>650</v>
      </c>
      <c r="C219" t="s">
        <v>48</v>
      </c>
      <c r="D219" s="1" t="s">
        <v>490</v>
      </c>
      <c r="E219" s="1" t="s">
        <v>491</v>
      </c>
      <c r="G219" s="1"/>
    </row>
    <row r="220" spans="1:7" x14ac:dyDescent="0.35">
      <c r="A220" s="1" t="s">
        <v>38</v>
      </c>
      <c r="B220" t="s">
        <v>661</v>
      </c>
      <c r="C220" s="1" t="s">
        <v>54</v>
      </c>
      <c r="D220" s="1" t="s">
        <v>492</v>
      </c>
      <c r="E220" s="1" t="s">
        <v>493</v>
      </c>
      <c r="G220" s="1"/>
    </row>
    <row r="221" spans="1:7" x14ac:dyDescent="0.35">
      <c r="A221" s="1" t="s">
        <v>676</v>
      </c>
      <c r="B221" t="s">
        <v>668</v>
      </c>
      <c r="C221" s="1" t="s">
        <v>50</v>
      </c>
      <c r="D221" s="1" t="s">
        <v>494</v>
      </c>
      <c r="E221" s="1" t="s">
        <v>495</v>
      </c>
      <c r="G221" s="1"/>
    </row>
    <row r="222" spans="1:7" x14ac:dyDescent="0.35">
      <c r="A222" s="1" t="s">
        <v>40</v>
      </c>
      <c r="B222" t="s">
        <v>662</v>
      </c>
      <c r="C222" t="s">
        <v>46</v>
      </c>
      <c r="D222" s="1" t="s">
        <v>496</v>
      </c>
      <c r="E222" s="1" t="s">
        <v>497</v>
      </c>
      <c r="G222" s="1"/>
    </row>
    <row r="223" spans="1:7" x14ac:dyDescent="0.35">
      <c r="A223" s="1" t="s">
        <v>33</v>
      </c>
      <c r="B223" t="s">
        <v>670</v>
      </c>
      <c r="C223" s="1" t="s">
        <v>54</v>
      </c>
      <c r="D223" s="1" t="s">
        <v>498</v>
      </c>
      <c r="E223" s="1" t="s">
        <v>499</v>
      </c>
      <c r="G223" s="1"/>
    </row>
    <row r="224" spans="1:7" x14ac:dyDescent="0.35">
      <c r="A224" s="1" t="s">
        <v>36</v>
      </c>
      <c r="B224" t="s">
        <v>669</v>
      </c>
      <c r="C224" s="1" t="s">
        <v>49</v>
      </c>
      <c r="D224" s="1" t="s">
        <v>500</v>
      </c>
      <c r="E224" s="1" t="s">
        <v>501</v>
      </c>
      <c r="G224" s="1"/>
    </row>
    <row r="225" spans="1:7" x14ac:dyDescent="0.35">
      <c r="A225" s="1" t="s">
        <v>676</v>
      </c>
      <c r="B225" t="s">
        <v>668</v>
      </c>
      <c r="C225" s="1" t="s">
        <v>50</v>
      </c>
      <c r="D225" s="1" t="s">
        <v>502</v>
      </c>
      <c r="E225" s="1" t="s">
        <v>503</v>
      </c>
      <c r="G225" s="1"/>
    </row>
    <row r="226" spans="1:7" x14ac:dyDescent="0.35">
      <c r="A226" s="1" t="s">
        <v>38</v>
      </c>
      <c r="B226" t="s">
        <v>661</v>
      </c>
      <c r="C226" s="1" t="s">
        <v>54</v>
      </c>
      <c r="D226" s="1" t="s">
        <v>504</v>
      </c>
      <c r="E226" s="1" t="s">
        <v>505</v>
      </c>
      <c r="G226" s="1"/>
    </row>
    <row r="227" spans="1:7" x14ac:dyDescent="0.35">
      <c r="A227" s="1" t="s">
        <v>676</v>
      </c>
      <c r="B227" t="s">
        <v>668</v>
      </c>
      <c r="C227" s="1" t="s">
        <v>50</v>
      </c>
      <c r="D227" s="1" t="s">
        <v>506</v>
      </c>
      <c r="E227" s="1" t="s">
        <v>507</v>
      </c>
      <c r="G227" s="1"/>
    </row>
    <row r="228" spans="1:7" x14ac:dyDescent="0.35">
      <c r="A228" s="1" t="s">
        <v>26</v>
      </c>
      <c r="B228" t="s">
        <v>650</v>
      </c>
      <c r="C228" t="s">
        <v>48</v>
      </c>
      <c r="D228" s="1" t="s">
        <v>508</v>
      </c>
      <c r="E228" s="1" t="s">
        <v>509</v>
      </c>
      <c r="G228" s="1"/>
    </row>
    <row r="229" spans="1:7" x14ac:dyDescent="0.35">
      <c r="A229" s="1" t="s">
        <v>27</v>
      </c>
      <c r="B229" t="s">
        <v>655</v>
      </c>
      <c r="C229" t="s">
        <v>46</v>
      </c>
      <c r="D229" s="1" t="s">
        <v>510</v>
      </c>
      <c r="E229" s="1" t="s">
        <v>511</v>
      </c>
      <c r="G229" s="1"/>
    </row>
    <row r="230" spans="1:7" x14ac:dyDescent="0.35">
      <c r="A230" s="1" t="s">
        <v>36</v>
      </c>
      <c r="B230" t="s">
        <v>669</v>
      </c>
      <c r="C230" s="1" t="s">
        <v>49</v>
      </c>
      <c r="D230" s="1" t="s">
        <v>512</v>
      </c>
      <c r="E230" s="1" t="s">
        <v>513</v>
      </c>
      <c r="G230" s="1"/>
    </row>
    <row r="231" spans="1:7" x14ac:dyDescent="0.35">
      <c r="A231" s="1" t="s">
        <v>11</v>
      </c>
      <c r="B231" t="s">
        <v>653</v>
      </c>
      <c r="C231" s="1" t="s">
        <v>53</v>
      </c>
      <c r="D231" s="1" t="s">
        <v>514</v>
      </c>
      <c r="E231" s="1" t="s">
        <v>515</v>
      </c>
      <c r="G231" s="1"/>
    </row>
    <row r="232" spans="1:7" x14ac:dyDescent="0.35">
      <c r="A232" s="1" t="s">
        <v>29</v>
      </c>
      <c r="B232" t="s">
        <v>663</v>
      </c>
      <c r="C232" s="1" t="s">
        <v>52</v>
      </c>
      <c r="D232" s="1" t="s">
        <v>516</v>
      </c>
      <c r="E232" s="1" t="s">
        <v>517</v>
      </c>
      <c r="G232" s="1"/>
    </row>
    <row r="233" spans="1:7" x14ac:dyDescent="0.35">
      <c r="A233" s="1" t="s">
        <v>43</v>
      </c>
      <c r="B233" t="s">
        <v>666</v>
      </c>
      <c r="C233" s="1" t="s">
        <v>50</v>
      </c>
      <c r="D233" s="1" t="s">
        <v>518</v>
      </c>
      <c r="E233" s="1" t="s">
        <v>519</v>
      </c>
      <c r="G233" s="1"/>
    </row>
    <row r="234" spans="1:7" x14ac:dyDescent="0.35">
      <c r="A234" s="1" t="s">
        <v>29</v>
      </c>
      <c r="B234" t="s">
        <v>663</v>
      </c>
      <c r="C234" s="1" t="s">
        <v>52</v>
      </c>
      <c r="D234" s="1" t="s">
        <v>520</v>
      </c>
      <c r="E234" s="1" t="s">
        <v>521</v>
      </c>
      <c r="G234" s="1"/>
    </row>
    <row r="235" spans="1:7" x14ac:dyDescent="0.35">
      <c r="A235" s="1" t="s">
        <v>29</v>
      </c>
      <c r="B235" t="s">
        <v>663</v>
      </c>
      <c r="C235" s="1" t="s">
        <v>52</v>
      </c>
      <c r="D235" s="1" t="s">
        <v>522</v>
      </c>
      <c r="E235" s="1" t="s">
        <v>523</v>
      </c>
      <c r="G235" s="1"/>
    </row>
    <row r="236" spans="1:7" x14ac:dyDescent="0.35">
      <c r="A236" s="1" t="s">
        <v>41</v>
      </c>
      <c r="B236" t="s">
        <v>664</v>
      </c>
      <c r="C236" t="s">
        <v>46</v>
      </c>
      <c r="D236" s="1" t="s">
        <v>524</v>
      </c>
      <c r="E236" s="1" t="s">
        <v>525</v>
      </c>
      <c r="G236" s="1"/>
    </row>
    <row r="237" spans="1:7" x14ac:dyDescent="0.35">
      <c r="A237" s="1" t="s">
        <v>36</v>
      </c>
      <c r="B237" t="s">
        <v>660</v>
      </c>
      <c r="C237" s="1" t="s">
        <v>49</v>
      </c>
      <c r="D237" s="1" t="s">
        <v>526</v>
      </c>
      <c r="E237" s="1" t="s">
        <v>527</v>
      </c>
      <c r="G237" s="1"/>
    </row>
    <row r="238" spans="1:7" x14ac:dyDescent="0.35">
      <c r="A238" s="1" t="s">
        <v>28</v>
      </c>
      <c r="B238" t="s">
        <v>671</v>
      </c>
      <c r="C238" s="1" t="s">
        <v>47</v>
      </c>
      <c r="D238" s="1" t="s">
        <v>528</v>
      </c>
      <c r="E238" s="1" t="s">
        <v>529</v>
      </c>
      <c r="G238" s="1"/>
    </row>
    <row r="239" spans="1:7" x14ac:dyDescent="0.35">
      <c r="A239" s="1" t="s">
        <v>37</v>
      </c>
      <c r="B239" t="s">
        <v>671</v>
      </c>
      <c r="C239" s="1" t="s">
        <v>51</v>
      </c>
      <c r="D239" s="1" t="s">
        <v>530</v>
      </c>
      <c r="E239" s="1" t="s">
        <v>531</v>
      </c>
      <c r="G239" s="1"/>
    </row>
    <row r="240" spans="1:7" x14ac:dyDescent="0.35">
      <c r="A240" s="1" t="s">
        <v>36</v>
      </c>
      <c r="B240" t="s">
        <v>669</v>
      </c>
      <c r="C240" s="1" t="s">
        <v>49</v>
      </c>
      <c r="D240" s="1" t="s">
        <v>532</v>
      </c>
      <c r="E240" s="1" t="s">
        <v>533</v>
      </c>
      <c r="G240" s="1"/>
    </row>
    <row r="241" spans="1:7" x14ac:dyDescent="0.35">
      <c r="A241" s="1" t="s">
        <v>11</v>
      </c>
      <c r="B241" t="s">
        <v>653</v>
      </c>
      <c r="C241" s="1" t="s">
        <v>53</v>
      </c>
      <c r="D241" s="1" t="s">
        <v>534</v>
      </c>
      <c r="E241" s="1" t="s">
        <v>535</v>
      </c>
      <c r="G241" s="1"/>
    </row>
    <row r="242" spans="1:7" x14ac:dyDescent="0.35">
      <c r="A242" s="1" t="s">
        <v>676</v>
      </c>
      <c r="B242" t="s">
        <v>668</v>
      </c>
      <c r="C242" s="1" t="s">
        <v>50</v>
      </c>
      <c r="D242" s="1" t="s">
        <v>536</v>
      </c>
      <c r="E242" s="1" t="s">
        <v>537</v>
      </c>
      <c r="G242" s="1"/>
    </row>
    <row r="243" spans="1:7" x14ac:dyDescent="0.35">
      <c r="A243" s="1" t="s">
        <v>41</v>
      </c>
      <c r="B243" t="s">
        <v>664</v>
      </c>
      <c r="C243" t="s">
        <v>46</v>
      </c>
      <c r="D243" s="1" t="s">
        <v>538</v>
      </c>
      <c r="E243" s="1" t="s">
        <v>539</v>
      </c>
      <c r="G243" s="1"/>
    </row>
    <row r="244" spans="1:7" x14ac:dyDescent="0.35">
      <c r="A244" s="1" t="s">
        <v>30</v>
      </c>
      <c r="B244" t="s">
        <v>656</v>
      </c>
      <c r="C244" s="1" t="s">
        <v>52</v>
      </c>
      <c r="D244" s="1" t="s">
        <v>540</v>
      </c>
      <c r="E244" s="1" t="s">
        <v>541</v>
      </c>
      <c r="G244" s="1"/>
    </row>
    <row r="245" spans="1:7" x14ac:dyDescent="0.35">
      <c r="A245" s="1" t="s">
        <v>27</v>
      </c>
      <c r="B245" t="s">
        <v>655</v>
      </c>
      <c r="C245" t="s">
        <v>46</v>
      </c>
      <c r="D245" s="1" t="s">
        <v>542</v>
      </c>
      <c r="E245" s="1" t="s">
        <v>543</v>
      </c>
      <c r="G245" s="1"/>
    </row>
    <row r="246" spans="1:7" x14ac:dyDescent="0.35">
      <c r="A246" s="1" t="s">
        <v>30</v>
      </c>
      <c r="B246" t="s">
        <v>656</v>
      </c>
      <c r="C246" s="1" t="s">
        <v>52</v>
      </c>
      <c r="D246" s="1" t="s">
        <v>544</v>
      </c>
      <c r="E246" s="1" t="s">
        <v>545</v>
      </c>
      <c r="G246" s="1"/>
    </row>
    <row r="247" spans="1:7" x14ac:dyDescent="0.35">
      <c r="A247" s="1" t="s">
        <v>41</v>
      </c>
      <c r="B247" t="s">
        <v>664</v>
      </c>
      <c r="C247" t="s">
        <v>46</v>
      </c>
      <c r="D247" s="1" t="s">
        <v>546</v>
      </c>
      <c r="E247" s="1" t="s">
        <v>547</v>
      </c>
      <c r="G247" s="1"/>
    </row>
    <row r="248" spans="1:7" x14ac:dyDescent="0.35">
      <c r="A248" s="1" t="s">
        <v>42</v>
      </c>
      <c r="B248" t="s">
        <v>665</v>
      </c>
      <c r="C248" t="s">
        <v>45</v>
      </c>
      <c r="D248" s="1" t="s">
        <v>548</v>
      </c>
      <c r="E248" s="1" t="s">
        <v>549</v>
      </c>
      <c r="G248" s="1"/>
    </row>
    <row r="249" spans="1:7" x14ac:dyDescent="0.35">
      <c r="A249" s="1" t="s">
        <v>43</v>
      </c>
      <c r="B249" t="s">
        <v>666</v>
      </c>
      <c r="C249" s="1" t="s">
        <v>50</v>
      </c>
      <c r="D249" s="1" t="s">
        <v>550</v>
      </c>
      <c r="E249" s="1" t="s">
        <v>551</v>
      </c>
      <c r="G249" s="1"/>
    </row>
    <row r="250" spans="1:7" x14ac:dyDescent="0.35">
      <c r="A250" s="1" t="s">
        <v>26</v>
      </c>
      <c r="B250" t="s">
        <v>650</v>
      </c>
      <c r="C250" t="s">
        <v>48</v>
      </c>
      <c r="D250" s="1" t="s">
        <v>552</v>
      </c>
      <c r="E250" s="1" t="s">
        <v>553</v>
      </c>
      <c r="G250" s="1"/>
    </row>
    <row r="251" spans="1:7" x14ac:dyDescent="0.35">
      <c r="A251" s="1" t="s">
        <v>675</v>
      </c>
      <c r="B251" t="s">
        <v>663</v>
      </c>
      <c r="C251" s="1" t="s">
        <v>52</v>
      </c>
      <c r="D251" s="1" t="s">
        <v>554</v>
      </c>
      <c r="E251" s="1" t="s">
        <v>555</v>
      </c>
      <c r="G251" s="1"/>
    </row>
    <row r="252" spans="1:7" x14ac:dyDescent="0.35">
      <c r="A252" s="1" t="s">
        <v>676</v>
      </c>
      <c r="B252" t="s">
        <v>668</v>
      </c>
      <c r="C252" s="1" t="s">
        <v>50</v>
      </c>
      <c r="D252" s="1" t="s">
        <v>556</v>
      </c>
      <c r="E252" s="1" t="s">
        <v>557</v>
      </c>
      <c r="G252" s="1"/>
    </row>
    <row r="253" spans="1:7" x14ac:dyDescent="0.35">
      <c r="A253" s="1" t="s">
        <v>31</v>
      </c>
      <c r="B253" t="s">
        <v>657</v>
      </c>
      <c r="C253" t="s">
        <v>45</v>
      </c>
      <c r="D253" s="1" t="s">
        <v>558</v>
      </c>
      <c r="E253" s="1" t="s">
        <v>559</v>
      </c>
      <c r="G253" s="1"/>
    </row>
    <row r="254" spans="1:7" x14ac:dyDescent="0.35">
      <c r="A254" s="1" t="s">
        <v>38</v>
      </c>
      <c r="B254" t="s">
        <v>661</v>
      </c>
      <c r="C254" s="1" t="s">
        <v>54</v>
      </c>
      <c r="D254" s="1" t="s">
        <v>560</v>
      </c>
      <c r="E254" s="1" t="s">
        <v>561</v>
      </c>
      <c r="G254" s="1"/>
    </row>
    <row r="255" spans="1:7" x14ac:dyDescent="0.35">
      <c r="A255" s="1" t="s">
        <v>41</v>
      </c>
      <c r="B255" t="s">
        <v>664</v>
      </c>
      <c r="C255" t="s">
        <v>46</v>
      </c>
      <c r="D255" s="1" t="s">
        <v>562</v>
      </c>
      <c r="E255" s="1" t="s">
        <v>563</v>
      </c>
      <c r="G255" s="1"/>
    </row>
    <row r="256" spans="1:7" x14ac:dyDescent="0.35">
      <c r="A256" s="1" t="s">
        <v>36</v>
      </c>
      <c r="B256" t="s">
        <v>660</v>
      </c>
      <c r="C256" s="1" t="s">
        <v>49</v>
      </c>
      <c r="D256" s="1" t="s">
        <v>564</v>
      </c>
      <c r="E256" s="1" t="s">
        <v>565</v>
      </c>
      <c r="G256" s="1"/>
    </row>
    <row r="257" spans="1:7" x14ac:dyDescent="0.35">
      <c r="A257" s="1" t="s">
        <v>11</v>
      </c>
      <c r="B257" t="s">
        <v>653</v>
      </c>
      <c r="C257" s="1" t="s">
        <v>53</v>
      </c>
      <c r="D257" s="1" t="s">
        <v>566</v>
      </c>
      <c r="E257" s="1" t="s">
        <v>567</v>
      </c>
      <c r="G257" s="1"/>
    </row>
    <row r="258" spans="1:7" x14ac:dyDescent="0.35">
      <c r="A258" s="1" t="s">
        <v>40</v>
      </c>
      <c r="B258" t="s">
        <v>662</v>
      </c>
      <c r="C258" t="s">
        <v>46</v>
      </c>
      <c r="D258" s="1" t="s">
        <v>568</v>
      </c>
      <c r="E258" s="1" t="s">
        <v>569</v>
      </c>
      <c r="G258" s="1"/>
    </row>
    <row r="259" spans="1:7" x14ac:dyDescent="0.35">
      <c r="A259" s="1" t="s">
        <v>32</v>
      </c>
      <c r="B259" t="s">
        <v>658</v>
      </c>
      <c r="C259" s="1" t="s">
        <v>53</v>
      </c>
      <c r="D259" s="1" t="s">
        <v>570</v>
      </c>
      <c r="E259" s="1" t="s">
        <v>571</v>
      </c>
      <c r="G259" s="1"/>
    </row>
    <row r="260" spans="1:7" x14ac:dyDescent="0.35">
      <c r="A260" s="1" t="s">
        <v>33</v>
      </c>
      <c r="B260" t="s">
        <v>670</v>
      </c>
      <c r="C260" s="1" t="s">
        <v>54</v>
      </c>
      <c r="D260" s="1" t="s">
        <v>572</v>
      </c>
      <c r="E260" s="1" t="s">
        <v>573</v>
      </c>
      <c r="G260" s="1"/>
    </row>
    <row r="261" spans="1:7" x14ac:dyDescent="0.35">
      <c r="A261" s="1" t="s">
        <v>36</v>
      </c>
      <c r="B261" t="s">
        <v>660</v>
      </c>
      <c r="C261" s="1" t="s">
        <v>49</v>
      </c>
      <c r="D261" s="1" t="s">
        <v>574</v>
      </c>
      <c r="E261" s="1" t="s">
        <v>575</v>
      </c>
      <c r="G261" s="1"/>
    </row>
    <row r="262" spans="1:7" x14ac:dyDescent="0.35">
      <c r="A262" s="1" t="s">
        <v>676</v>
      </c>
      <c r="B262" t="s">
        <v>668</v>
      </c>
      <c r="C262" s="1" t="s">
        <v>50</v>
      </c>
      <c r="D262" s="1" t="s">
        <v>576</v>
      </c>
      <c r="E262" s="1" t="s">
        <v>577</v>
      </c>
      <c r="G262" s="1"/>
    </row>
    <row r="263" spans="1:7" x14ac:dyDescent="0.35">
      <c r="A263" s="1" t="s">
        <v>41</v>
      </c>
      <c r="B263" t="s">
        <v>664</v>
      </c>
      <c r="C263" t="s">
        <v>46</v>
      </c>
      <c r="D263" s="1" t="s">
        <v>578</v>
      </c>
      <c r="E263" s="1" t="s">
        <v>579</v>
      </c>
      <c r="G263" s="1"/>
    </row>
    <row r="264" spans="1:7" x14ac:dyDescent="0.35">
      <c r="A264" s="1" t="s">
        <v>34</v>
      </c>
      <c r="B264" t="s">
        <v>671</v>
      </c>
      <c r="C264" s="1" t="s">
        <v>47</v>
      </c>
      <c r="D264" s="1" t="s">
        <v>580</v>
      </c>
      <c r="E264" s="1" t="s">
        <v>581</v>
      </c>
      <c r="G264" s="1"/>
    </row>
    <row r="265" spans="1:7" x14ac:dyDescent="0.35">
      <c r="A265" s="1" t="s">
        <v>675</v>
      </c>
      <c r="B265" t="s">
        <v>663</v>
      </c>
      <c r="C265" s="1" t="s">
        <v>52</v>
      </c>
      <c r="D265" s="1" t="s">
        <v>582</v>
      </c>
      <c r="E265" s="1" t="s">
        <v>583</v>
      </c>
      <c r="G265" s="1"/>
    </row>
    <row r="266" spans="1:7" x14ac:dyDescent="0.35">
      <c r="A266" s="1" t="s">
        <v>676</v>
      </c>
      <c r="B266" t="s">
        <v>666</v>
      </c>
      <c r="C266" s="1" t="s">
        <v>50</v>
      </c>
      <c r="D266" s="1" t="s">
        <v>584</v>
      </c>
      <c r="E266" s="1" t="s">
        <v>585</v>
      </c>
      <c r="G266" s="1"/>
    </row>
    <row r="267" spans="1:7" x14ac:dyDescent="0.35">
      <c r="A267" s="1" t="s">
        <v>38</v>
      </c>
      <c r="B267" t="s">
        <v>661</v>
      </c>
      <c r="C267" s="1" t="s">
        <v>54</v>
      </c>
      <c r="D267" s="1" t="s">
        <v>586</v>
      </c>
      <c r="E267" s="1" t="s">
        <v>587</v>
      </c>
      <c r="G267" s="1"/>
    </row>
    <row r="268" spans="1:7" x14ac:dyDescent="0.35">
      <c r="A268" s="1" t="s">
        <v>675</v>
      </c>
      <c r="B268" t="s">
        <v>663</v>
      </c>
      <c r="C268" s="1" t="s">
        <v>52</v>
      </c>
      <c r="D268" s="1" t="s">
        <v>588</v>
      </c>
      <c r="E268" s="1" t="s">
        <v>589</v>
      </c>
      <c r="G268" s="1"/>
    </row>
    <row r="269" spans="1:7" x14ac:dyDescent="0.35">
      <c r="A269" s="1" t="s">
        <v>36</v>
      </c>
      <c r="B269" t="s">
        <v>669</v>
      </c>
      <c r="C269" s="1" t="s">
        <v>49</v>
      </c>
      <c r="D269" s="1" t="s">
        <v>590</v>
      </c>
      <c r="E269" s="1" t="s">
        <v>591</v>
      </c>
      <c r="G269" s="1"/>
    </row>
    <row r="270" spans="1:7" x14ac:dyDescent="0.35">
      <c r="A270" s="1" t="s">
        <v>33</v>
      </c>
      <c r="B270" t="s">
        <v>670</v>
      </c>
      <c r="C270" s="1" t="s">
        <v>54</v>
      </c>
      <c r="D270" s="1" t="s">
        <v>592</v>
      </c>
      <c r="E270" s="1" t="s">
        <v>593</v>
      </c>
      <c r="G270" s="1"/>
    </row>
    <row r="271" spans="1:7" x14ac:dyDescent="0.35">
      <c r="A271" s="1" t="s">
        <v>39</v>
      </c>
      <c r="B271" t="s">
        <v>667</v>
      </c>
      <c r="C271" s="1" t="s">
        <v>53</v>
      </c>
      <c r="D271" s="1" t="s">
        <v>594</v>
      </c>
      <c r="E271" s="1" t="s">
        <v>595</v>
      </c>
      <c r="G271" s="1"/>
    </row>
    <row r="272" spans="1:7" x14ac:dyDescent="0.35">
      <c r="A272" s="1" t="s">
        <v>676</v>
      </c>
      <c r="B272" t="s">
        <v>668</v>
      </c>
      <c r="C272" s="1" t="s">
        <v>50</v>
      </c>
      <c r="D272" s="1" t="s">
        <v>596</v>
      </c>
      <c r="E272" s="1" t="s">
        <v>597</v>
      </c>
      <c r="G272" s="1"/>
    </row>
    <row r="273" spans="1:7" x14ac:dyDescent="0.35">
      <c r="A273" s="1" t="s">
        <v>675</v>
      </c>
      <c r="B273" t="s">
        <v>663</v>
      </c>
      <c r="C273" s="1" t="s">
        <v>52</v>
      </c>
      <c r="D273" s="1" t="s">
        <v>598</v>
      </c>
      <c r="E273" s="1" t="s">
        <v>599</v>
      </c>
      <c r="G273" s="1"/>
    </row>
    <row r="274" spans="1:7" x14ac:dyDescent="0.35">
      <c r="A274" s="1" t="s">
        <v>39</v>
      </c>
      <c r="B274" t="s">
        <v>667</v>
      </c>
      <c r="C274" s="1" t="s">
        <v>53</v>
      </c>
      <c r="D274" s="1" t="s">
        <v>600</v>
      </c>
      <c r="E274" s="1" t="s">
        <v>601</v>
      </c>
      <c r="G274" s="1"/>
    </row>
    <row r="275" spans="1:7" x14ac:dyDescent="0.35">
      <c r="A275" s="1" t="s">
        <v>38</v>
      </c>
      <c r="B275" t="s">
        <v>661</v>
      </c>
      <c r="C275" s="1" t="s">
        <v>54</v>
      </c>
      <c r="D275" s="1" t="s">
        <v>602</v>
      </c>
      <c r="E275" s="1" t="s">
        <v>603</v>
      </c>
      <c r="G275" s="1"/>
    </row>
    <row r="276" spans="1:7" x14ac:dyDescent="0.35">
      <c r="A276" s="1" t="s">
        <v>34</v>
      </c>
      <c r="B276" t="s">
        <v>671</v>
      </c>
      <c r="C276" s="1" t="s">
        <v>47</v>
      </c>
      <c r="D276" s="1" t="s">
        <v>604</v>
      </c>
      <c r="E276" s="1" t="s">
        <v>605</v>
      </c>
      <c r="G276" s="1"/>
    </row>
    <row r="277" spans="1:7" x14ac:dyDescent="0.35">
      <c r="A277" s="1" t="s">
        <v>41</v>
      </c>
      <c r="B277" t="s">
        <v>664</v>
      </c>
      <c r="C277" t="s">
        <v>46</v>
      </c>
      <c r="D277" s="1" t="s">
        <v>606</v>
      </c>
      <c r="E277" s="1" t="s">
        <v>607</v>
      </c>
      <c r="G277" s="1"/>
    </row>
    <row r="278" spans="1:7" x14ac:dyDescent="0.35">
      <c r="A278" s="1" t="s">
        <v>676</v>
      </c>
      <c r="B278" t="s">
        <v>668</v>
      </c>
      <c r="C278" s="1" t="s">
        <v>50</v>
      </c>
      <c r="D278" s="1" t="s">
        <v>608</v>
      </c>
      <c r="E278" s="1" t="s">
        <v>609</v>
      </c>
      <c r="G278" s="1"/>
    </row>
    <row r="279" spans="1:7" x14ac:dyDescent="0.35">
      <c r="A279" s="1" t="s">
        <v>41</v>
      </c>
      <c r="B279" t="s">
        <v>664</v>
      </c>
      <c r="C279" t="s">
        <v>46</v>
      </c>
      <c r="D279" s="1" t="s">
        <v>610</v>
      </c>
      <c r="E279" s="1" t="s">
        <v>611</v>
      </c>
      <c r="G279" s="1"/>
    </row>
    <row r="280" spans="1:7" x14ac:dyDescent="0.35">
      <c r="A280" s="1" t="s">
        <v>38</v>
      </c>
      <c r="B280" t="s">
        <v>661</v>
      </c>
      <c r="C280" s="1" t="s">
        <v>54</v>
      </c>
      <c r="D280" s="1" t="s">
        <v>612</v>
      </c>
      <c r="E280" s="1" t="s">
        <v>613</v>
      </c>
      <c r="G280" s="1"/>
    </row>
    <row r="281" spans="1:7" x14ac:dyDescent="0.35">
      <c r="A281" s="1" t="s">
        <v>32</v>
      </c>
      <c r="B281" t="s">
        <v>658</v>
      </c>
      <c r="C281" s="1" t="s">
        <v>53</v>
      </c>
      <c r="D281" s="1" t="s">
        <v>614</v>
      </c>
      <c r="E281" s="1" t="s">
        <v>615</v>
      </c>
      <c r="G281" s="1"/>
    </row>
    <row r="282" spans="1:7" x14ac:dyDescent="0.35">
      <c r="A282" s="1" t="s">
        <v>41</v>
      </c>
      <c r="B282" t="s">
        <v>664</v>
      </c>
      <c r="C282" t="s">
        <v>46</v>
      </c>
      <c r="D282" s="1" t="s">
        <v>616</v>
      </c>
      <c r="E282" s="1" t="s">
        <v>617</v>
      </c>
      <c r="G282" s="1"/>
    </row>
    <row r="283" spans="1:7" x14ac:dyDescent="0.35">
      <c r="A283" s="1" t="s">
        <v>37</v>
      </c>
      <c r="B283" t="s">
        <v>671</v>
      </c>
      <c r="C283" s="1" t="s">
        <v>51</v>
      </c>
      <c r="D283" s="1" t="s">
        <v>618</v>
      </c>
      <c r="E283" s="1" t="s">
        <v>619</v>
      </c>
      <c r="G283" s="1"/>
    </row>
    <row r="284" spans="1:7" x14ac:dyDescent="0.35">
      <c r="A284" s="1" t="s">
        <v>33</v>
      </c>
      <c r="B284" t="s">
        <v>670</v>
      </c>
      <c r="C284" s="1" t="s">
        <v>54</v>
      </c>
      <c r="D284" s="1" t="s">
        <v>620</v>
      </c>
      <c r="E284" s="1" t="s">
        <v>621</v>
      </c>
      <c r="G284" s="1"/>
    </row>
    <row r="285" spans="1:7" x14ac:dyDescent="0.35">
      <c r="A285" s="1" t="s">
        <v>11</v>
      </c>
      <c r="B285" t="s">
        <v>653</v>
      </c>
      <c r="C285" s="1" t="s">
        <v>53</v>
      </c>
      <c r="D285" s="1" t="s">
        <v>622</v>
      </c>
      <c r="E285" s="1" t="s">
        <v>623</v>
      </c>
      <c r="G285" s="1"/>
    </row>
    <row r="286" spans="1:7" x14ac:dyDescent="0.35">
      <c r="A286" s="1" t="s">
        <v>35</v>
      </c>
      <c r="B286" t="s">
        <v>659</v>
      </c>
      <c r="C286" t="s">
        <v>48</v>
      </c>
      <c r="D286" s="1" t="s">
        <v>624</v>
      </c>
      <c r="E286" s="1" t="s">
        <v>625</v>
      </c>
      <c r="G286" s="1"/>
    </row>
    <row r="287" spans="1:7" x14ac:dyDescent="0.35">
      <c r="A287" s="1" t="s">
        <v>38</v>
      </c>
      <c r="B287" t="s">
        <v>661</v>
      </c>
      <c r="C287" s="1" t="s">
        <v>54</v>
      </c>
      <c r="D287" s="1" t="s">
        <v>626</v>
      </c>
      <c r="E287" s="1" t="s">
        <v>627</v>
      </c>
      <c r="G287" s="1"/>
    </row>
    <row r="288" spans="1:7" x14ac:dyDescent="0.35">
      <c r="A288" s="1" t="s">
        <v>39</v>
      </c>
      <c r="B288" t="s">
        <v>667</v>
      </c>
      <c r="C288" s="1" t="s">
        <v>53</v>
      </c>
      <c r="D288" s="1" t="s">
        <v>628</v>
      </c>
      <c r="E288" s="1" t="s">
        <v>629</v>
      </c>
      <c r="G288" s="1"/>
    </row>
    <row r="289" spans="1:7" x14ac:dyDescent="0.35">
      <c r="A289" s="1" t="s">
        <v>36</v>
      </c>
      <c r="B289" t="s">
        <v>660</v>
      </c>
      <c r="C289" s="1" t="s">
        <v>49</v>
      </c>
      <c r="D289" s="1" t="s">
        <v>630</v>
      </c>
      <c r="E289" s="1" t="s">
        <v>631</v>
      </c>
      <c r="G289" s="1"/>
    </row>
    <row r="290" spans="1:7" x14ac:dyDescent="0.35">
      <c r="A290" s="1" t="s">
        <v>29</v>
      </c>
      <c r="B290" t="s">
        <v>663</v>
      </c>
      <c r="C290" s="1" t="s">
        <v>52</v>
      </c>
      <c r="D290" s="1" t="s">
        <v>632</v>
      </c>
      <c r="E290" s="1" t="s">
        <v>633</v>
      </c>
      <c r="G290" s="1"/>
    </row>
    <row r="291" spans="1:7" x14ac:dyDescent="0.35">
      <c r="A291" s="1" t="s">
        <v>38</v>
      </c>
      <c r="B291" t="s">
        <v>661</v>
      </c>
      <c r="C291" s="1" t="s">
        <v>54</v>
      </c>
      <c r="D291" s="1" t="s">
        <v>634</v>
      </c>
      <c r="E291" s="1" t="s">
        <v>635</v>
      </c>
      <c r="G291" s="1"/>
    </row>
    <row r="292" spans="1:7" x14ac:dyDescent="0.35">
      <c r="A292" s="1" t="s">
        <v>31</v>
      </c>
      <c r="B292" t="s">
        <v>657</v>
      </c>
      <c r="C292" t="s">
        <v>45</v>
      </c>
      <c r="D292" s="1" t="s">
        <v>636</v>
      </c>
      <c r="E292" s="1" t="s">
        <v>637</v>
      </c>
      <c r="G292" s="1"/>
    </row>
    <row r="293" spans="1:7" x14ac:dyDescent="0.35">
      <c r="A293" s="1" t="s">
        <v>11</v>
      </c>
      <c r="B293" t="s">
        <v>653</v>
      </c>
      <c r="C293" s="1" t="s">
        <v>53</v>
      </c>
      <c r="D293" s="1" t="s">
        <v>638</v>
      </c>
      <c r="E293" s="1" t="s">
        <v>639</v>
      </c>
      <c r="G293" s="1"/>
    </row>
    <row r="294" spans="1:7" x14ac:dyDescent="0.35">
      <c r="A294" s="1" t="s">
        <v>33</v>
      </c>
      <c r="B294" t="s">
        <v>670</v>
      </c>
      <c r="C294" s="1" t="s">
        <v>54</v>
      </c>
      <c r="D294" s="1" t="s">
        <v>640</v>
      </c>
      <c r="E294" s="1" t="s">
        <v>641</v>
      </c>
      <c r="G294" s="1"/>
    </row>
  </sheetData>
  <sheetProtection algorithmName="SHA-512" hashValue="0bsKggttt5dpz82yl7bfSbSN2BbXIs4JJ/eJ/wpT89/Q0WNJ1pF2gEQlrfjrpJ6ckZ1pTqsZLQe1w6fZOd8Fzg==" saltValue="gqSqEyN5SAlcAfvOXrjhGQ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D1D92-655C-4885-B939-F9B9305F51B7}">
  <dimension ref="A1:S311"/>
  <sheetViews>
    <sheetView showZeros="0" workbookViewId="0">
      <selection activeCell="I18" sqref="A1:XFD1048576"/>
    </sheetView>
  </sheetViews>
  <sheetFormatPr defaultRowHeight="15.5" x14ac:dyDescent="0.35"/>
  <cols>
    <col min="1" max="1" width="11.6640625" bestFit="1" customWidth="1"/>
    <col min="2" max="2" width="11.6640625" customWidth="1"/>
    <col min="3" max="3" width="7.58203125" customWidth="1"/>
    <col min="4" max="4" width="9.9140625" bestFit="1" customWidth="1"/>
    <col min="6" max="6" width="16.5" bestFit="1" customWidth="1"/>
    <col min="7" max="7" width="40.9140625" customWidth="1"/>
    <col min="8" max="8" width="9.33203125" bestFit="1" customWidth="1"/>
    <col min="9" max="9" width="34.5" customWidth="1"/>
    <col min="10" max="10" width="35.4140625" bestFit="1" customWidth="1"/>
    <col min="11" max="11" width="37.83203125" customWidth="1"/>
    <col min="12" max="12" width="34.5" bestFit="1" customWidth="1"/>
    <col min="14" max="14" width="29" customWidth="1"/>
    <col min="15" max="15" width="41.5" customWidth="1"/>
    <col min="16" max="16" width="13.25" customWidth="1"/>
    <col min="17" max="17" width="31.58203125" customWidth="1"/>
    <col min="18" max="18" width="34.5" bestFit="1" customWidth="1"/>
    <col min="19" max="19" width="42.83203125" customWidth="1"/>
  </cols>
  <sheetData>
    <row r="1" spans="1:19" x14ac:dyDescent="0.35">
      <c r="A1" s="70" t="s">
        <v>678</v>
      </c>
      <c r="B1" s="70"/>
      <c r="C1" s="70"/>
      <c r="D1" s="70"/>
      <c r="F1" s="70" t="s">
        <v>682</v>
      </c>
      <c r="G1" s="70"/>
      <c r="I1" s="70" t="s">
        <v>700</v>
      </c>
      <c r="J1" s="70"/>
      <c r="K1" s="70"/>
      <c r="L1" s="70"/>
      <c r="N1" s="70" t="s">
        <v>652</v>
      </c>
      <c r="O1" s="70"/>
      <c r="P1" s="70"/>
      <c r="Q1" s="70"/>
      <c r="R1" s="70"/>
      <c r="S1" s="70"/>
    </row>
    <row r="2" spans="1:19" ht="31" x14ac:dyDescent="0.35">
      <c r="A2" s="11" t="s">
        <v>679</v>
      </c>
      <c r="B2" s="11" t="s">
        <v>681</v>
      </c>
      <c r="C2" s="12" t="s">
        <v>680</v>
      </c>
      <c r="D2" s="12" t="s">
        <v>677</v>
      </c>
      <c r="F2" s="3" t="s">
        <v>651</v>
      </c>
      <c r="G2" s="3" t="s">
        <v>645</v>
      </c>
      <c r="I2" s="12" t="s">
        <v>642</v>
      </c>
      <c r="J2" s="3" t="s">
        <v>643</v>
      </c>
      <c r="K2" s="12" t="s">
        <v>702</v>
      </c>
      <c r="L2" s="3" t="s">
        <v>649</v>
      </c>
      <c r="N2" s="3" t="s">
        <v>697</v>
      </c>
      <c r="O2" s="12" t="s">
        <v>644</v>
      </c>
      <c r="P2" s="3" t="s">
        <v>646</v>
      </c>
      <c r="Q2" s="3" t="s">
        <v>647</v>
      </c>
      <c r="R2" s="3" t="s">
        <v>648</v>
      </c>
      <c r="S2" s="3" t="s">
        <v>10</v>
      </c>
    </row>
    <row r="3" spans="1:19" x14ac:dyDescent="0.35">
      <c r="A3">
        <v>1</v>
      </c>
      <c r="B3">
        <v>0</v>
      </c>
      <c r="C3">
        <f>B3+1</f>
        <v>1</v>
      </c>
      <c r="D3">
        <f>IF(A3&lt;Liittymislomake!$D$5,B4-C3,IF(A3=Liittymislomake!$D$5,Liittymislomake!$D$4-C3+1,0))</f>
        <v>1</v>
      </c>
      <c r="F3" t="str">
        <f>Liittymislomake!A12</f>
        <v>-</v>
      </c>
      <c r="G3" t="e">
        <f>IF(Liittymislomake!A12="","",VLOOKUP(Liittymislomake!A12,Alueet!$D$2:$E$294,2,FALSE))</f>
        <v>#N/A</v>
      </c>
      <c r="H3" t="s">
        <v>683</v>
      </c>
      <c r="I3">
        <f>Liittymislomake!B3</f>
        <v>0</v>
      </c>
      <c r="J3">
        <f>Liittymislomake!B4</f>
        <v>0</v>
      </c>
      <c r="K3">
        <f>Liittymislomake!B5</f>
        <v>0</v>
      </c>
      <c r="L3">
        <f>Liittymislomake!B6</f>
        <v>0</v>
      </c>
      <c r="N3" s="1">
        <f>Liittymislomake!A39</f>
        <v>0</v>
      </c>
      <c r="O3" t="str">
        <f>IF(Liittymislomake!A39="","",VLOOKUP(Liittymislomake!A39,tauluAsiointitiedot[],2,FALSE))</f>
        <v/>
      </c>
      <c r="P3" t="str">
        <f>IF(S3=0,"",IF(S3="",1,3))</f>
        <v/>
      </c>
      <c r="Q3">
        <f>Liittymislomake!B39</f>
        <v>0</v>
      </c>
      <c r="R3">
        <f>Liittymislomake!C39</f>
        <v>0</v>
      </c>
      <c r="S3">
        <f>Liittymislomake!D39</f>
        <v>0</v>
      </c>
    </row>
    <row r="4" spans="1:19" x14ac:dyDescent="0.35">
      <c r="A4">
        <v>2</v>
      </c>
      <c r="B4">
        <f>IF(ROW(B4)-2&lt;=Liittymislomake!$D$5,FIND(",",Liittymislomake!$C$4,C3+1),IF(ROW(B4)=Liittymislomake!$D$5,Liittymislomake!$D$4, 0))</f>
        <v>0</v>
      </c>
      <c r="C4">
        <f>IF(ROW(C4)-2&lt;=Liittymislomake!$D$5,FIND(",",Liittymislomake!$C$4,C3+2)+2,IF(ROW(C4)-2=Liittymislomake!$D$5,Liittymislomake!$D$4, 0))</f>
        <v>0</v>
      </c>
      <c r="D4">
        <f>IF(A4&lt;Liittymislomake!$D$5,B5-C4,IF(A4=Liittymislomake!$D$5,Liittymislomake!$D$4-C4+1,0))</f>
        <v>0</v>
      </c>
      <c r="F4" t="str">
        <f>Liittymislomake!A13</f>
        <v/>
      </c>
      <c r="G4" t="str">
        <f>IF(Liittymislomake!A13="","",VLOOKUP(Liittymislomake!A13,Alueet!$D$2:$E$294,2,FALSE))</f>
        <v/>
      </c>
      <c r="N4" s="1">
        <f>Liittymislomake!A40</f>
        <v>0</v>
      </c>
      <c r="O4" t="str">
        <f>IF(Liittymislomake!A40="","",VLOOKUP(Liittymislomake!A40,tauluAsiointitiedot[],2,FALSE))</f>
        <v/>
      </c>
      <c r="P4" t="str">
        <f t="shared" ref="P4:P67" si="0">IF(S4=0,"",IF(S4="",1,3))</f>
        <v/>
      </c>
      <c r="Q4">
        <f>Liittymislomake!B40</f>
        <v>0</v>
      </c>
      <c r="R4">
        <f>Liittymislomake!C40</f>
        <v>0</v>
      </c>
      <c r="S4">
        <f>Liittymislomake!D40</f>
        <v>0</v>
      </c>
    </row>
    <row r="5" spans="1:19" x14ac:dyDescent="0.35">
      <c r="A5">
        <v>3</v>
      </c>
      <c r="B5">
        <f>IF(ROW(B5)-2&lt;=Liittymislomake!$D$5,FIND(",",Liittymislomake!$C$4,C4+1),IF(ROW(B5)=Liittymislomake!$D$5,Liittymislomake!$D$4, 0))</f>
        <v>0</v>
      </c>
      <c r="C5">
        <f>IF(ROW(C5)-2&lt;=Liittymislomake!$D$5,FIND(",",Liittymislomake!$C$4,C4+2)+2,IF(ROW(C5)-2=Liittymislomake!$D$5,Liittymislomake!$D$4, 0))</f>
        <v>0</v>
      </c>
      <c r="D5">
        <f>IF(A5&lt;Liittymislomake!$D$5,B6-C5,IF(A5=Liittymislomake!$D$5,Liittymislomake!$D$4-C5+1,0))</f>
        <v>0</v>
      </c>
      <c r="F5" t="str">
        <f>Liittymislomake!A14</f>
        <v/>
      </c>
      <c r="G5" t="str">
        <f>IF(Liittymislomake!A14="","",VLOOKUP(Liittymislomake!A14,Alueet!$D$2:$E$294,2,FALSE))</f>
        <v/>
      </c>
      <c r="N5" s="1">
        <f>Liittymislomake!A41</f>
        <v>0</v>
      </c>
      <c r="O5" t="str">
        <f>IF(Liittymislomake!A41="","",VLOOKUP(Liittymislomake!A41,tauluAsiointitiedot[],2,FALSE))</f>
        <v/>
      </c>
      <c r="P5" t="str">
        <f t="shared" si="0"/>
        <v/>
      </c>
      <c r="Q5">
        <f>Liittymislomake!B41</f>
        <v>0</v>
      </c>
      <c r="R5">
        <f>Liittymislomake!C41</f>
        <v>0</v>
      </c>
      <c r="S5">
        <f>Liittymislomake!D41</f>
        <v>0</v>
      </c>
    </row>
    <row r="6" spans="1:19" x14ac:dyDescent="0.35">
      <c r="A6">
        <v>4</v>
      </c>
      <c r="B6">
        <f>IF(ROW(B6)-2&lt;=Liittymislomake!$D$5,FIND(",",Liittymislomake!$C$4,C5+1),IF(ROW(B6)=Liittymislomake!$D$5,Liittymislomake!$D$4, 0))</f>
        <v>0</v>
      </c>
      <c r="C6">
        <f>IF(ROW(C6)-2&lt;=Liittymislomake!$D$5,FIND(",",Liittymislomake!$C$4,C5+2)+2,IF(ROW(C6)-2=Liittymislomake!$D$5,Liittymislomake!$D$4, 0))</f>
        <v>0</v>
      </c>
      <c r="D6">
        <f>IF(A6&lt;Liittymislomake!$D$5,B7-C6,IF(A6=Liittymislomake!$D$5,Liittymislomake!$D$4-C6+1,0))</f>
        <v>0</v>
      </c>
      <c r="F6" t="str">
        <f>Liittymislomake!A15</f>
        <v/>
      </c>
      <c r="G6" t="str">
        <f>IF(Liittymislomake!A15="","",VLOOKUP(Liittymislomake!A15,Alueet!$D$2:$E$294,2,FALSE))</f>
        <v/>
      </c>
      <c r="N6" s="1">
        <f>Liittymislomake!A42</f>
        <v>0</v>
      </c>
      <c r="O6" t="str">
        <f>IF(Liittymislomake!A42="","",VLOOKUP(Liittymislomake!A42,tauluAsiointitiedot[],2,FALSE))</f>
        <v/>
      </c>
      <c r="P6" t="str">
        <f t="shared" si="0"/>
        <v/>
      </c>
      <c r="Q6">
        <f>Liittymislomake!B42</f>
        <v>0</v>
      </c>
      <c r="R6">
        <f>Liittymislomake!C42</f>
        <v>0</v>
      </c>
      <c r="S6">
        <f>Liittymislomake!D42</f>
        <v>0</v>
      </c>
    </row>
    <row r="7" spans="1:19" x14ac:dyDescent="0.35">
      <c r="A7">
        <v>5</v>
      </c>
      <c r="B7">
        <f>IF(ROW(B7)-2&lt;=Liittymislomake!$D$5,FIND(",",Liittymislomake!$C$4,C6+1),IF(ROW(B7)=Liittymislomake!$D$5,Liittymislomake!$D$4, 0))</f>
        <v>0</v>
      </c>
      <c r="C7">
        <f>IF(ROW(C7)-2&lt;=Liittymislomake!$D$5,FIND(",",Liittymislomake!$C$4,C6+2)+2,IF(ROW(C7)-2=Liittymislomake!$D$5,Liittymislomake!$D$4, 0))</f>
        <v>0</v>
      </c>
      <c r="D7">
        <f>IF(A7&lt;Liittymislomake!$D$5,B8-C7,IF(A7=Liittymislomake!$D$5,Liittymislomake!$D$4-C7+1,0))</f>
        <v>0</v>
      </c>
      <c r="F7" t="str">
        <f>Liittymislomake!A16</f>
        <v/>
      </c>
      <c r="G7" t="str">
        <f>IF(Liittymislomake!A16="","",VLOOKUP(Liittymislomake!A16,Alueet!$D$2:$E$294,2,FALSE))</f>
        <v/>
      </c>
      <c r="N7" s="1">
        <f>Liittymislomake!A43</f>
        <v>0</v>
      </c>
      <c r="O7" t="str">
        <f>IF(Liittymislomake!A43="","",VLOOKUP(Liittymislomake!A43,tauluAsiointitiedot[],2,FALSE))</f>
        <v/>
      </c>
      <c r="P7" t="str">
        <f t="shared" si="0"/>
        <v/>
      </c>
      <c r="Q7">
        <f>Liittymislomake!B43</f>
        <v>0</v>
      </c>
      <c r="R7">
        <f>Liittymislomake!C43</f>
        <v>0</v>
      </c>
      <c r="S7">
        <f>Liittymislomake!D43</f>
        <v>0</v>
      </c>
    </row>
    <row r="8" spans="1:19" x14ac:dyDescent="0.35">
      <c r="A8">
        <v>6</v>
      </c>
      <c r="B8">
        <f>IF(ROW(B8)-2&lt;=Liittymislomake!$D$5,FIND(",",Liittymislomake!$C$4,C7+1),IF(ROW(B8)=Liittymislomake!$D$5,Liittymislomake!$D$4, 0))</f>
        <v>0</v>
      </c>
      <c r="C8">
        <f>IF(ROW(C8)-2&lt;=Liittymislomake!$D$5,FIND(",",Liittymislomake!$C$4,C7+2)+2,IF(ROW(C8)-2=Liittymislomake!$D$5,Liittymislomake!$D$4, 0))</f>
        <v>0</v>
      </c>
      <c r="D8">
        <f>IF(A8&lt;Liittymislomake!$D$5,B9-C8,IF(A8=Liittymislomake!$D$5,Liittymislomake!$D$4-C8+1,0))</f>
        <v>0</v>
      </c>
      <c r="F8" t="str">
        <f>Liittymislomake!A17</f>
        <v/>
      </c>
      <c r="G8" t="str">
        <f>IF(Liittymislomake!A17="","",VLOOKUP(Liittymislomake!A17,Alueet!$D$2:$E$294,2,FALSE))</f>
        <v/>
      </c>
      <c r="N8" s="1">
        <f>Liittymislomake!A44</f>
        <v>0</v>
      </c>
      <c r="O8" t="str">
        <f>IF(Liittymislomake!A44="","",VLOOKUP(Liittymislomake!A44,tauluAsiointitiedot[],2,FALSE))</f>
        <v/>
      </c>
      <c r="P8" t="str">
        <f t="shared" si="0"/>
        <v/>
      </c>
      <c r="Q8">
        <f>Liittymislomake!B44</f>
        <v>0</v>
      </c>
      <c r="R8">
        <f>Liittymislomake!C44</f>
        <v>0</v>
      </c>
      <c r="S8">
        <f>Liittymislomake!D44</f>
        <v>0</v>
      </c>
    </row>
    <row r="9" spans="1:19" x14ac:dyDescent="0.35">
      <c r="A9">
        <v>7</v>
      </c>
      <c r="B9">
        <f>IF(ROW(B9)-2&lt;=Liittymislomake!$D$5,FIND(",",Liittymislomake!$C$4,C8+1),IF(ROW(B9)=Liittymislomake!$D$5,Liittymislomake!$D$4, 0))</f>
        <v>0</v>
      </c>
      <c r="C9">
        <f>IF(ROW(C9)-2&lt;=Liittymislomake!$D$5,FIND(",",Liittymislomake!$C$4,C8+2)+2,IF(ROW(C9)-2=Liittymislomake!$D$5,Liittymislomake!$D$4, 0))</f>
        <v>0</v>
      </c>
      <c r="D9">
        <f>IF(A9&lt;Liittymislomake!$D$5,B10-C9,IF(A9=Liittymislomake!$D$5,Liittymislomake!$D$4-C9+1,0))</f>
        <v>0</v>
      </c>
      <c r="F9" t="str">
        <f>Liittymislomake!A18</f>
        <v/>
      </c>
      <c r="G9" t="str">
        <f>IF(Liittymislomake!A18="","",VLOOKUP(Liittymislomake!A18,Alueet!$D$2:$E$294,2,FALSE))</f>
        <v/>
      </c>
      <c r="N9" s="1">
        <f>Liittymislomake!A45</f>
        <v>0</v>
      </c>
      <c r="O9" t="str">
        <f>IF(Liittymislomake!A45="","",VLOOKUP(Liittymislomake!A45,tauluAsiointitiedot[],2,FALSE))</f>
        <v/>
      </c>
      <c r="P9" t="str">
        <f t="shared" si="0"/>
        <v/>
      </c>
      <c r="Q9">
        <f>Liittymislomake!B45</f>
        <v>0</v>
      </c>
      <c r="R9">
        <f>Liittymislomake!C45</f>
        <v>0</v>
      </c>
      <c r="S9">
        <f>Liittymislomake!D45</f>
        <v>0</v>
      </c>
    </row>
    <row r="10" spans="1:19" x14ac:dyDescent="0.35">
      <c r="A10">
        <v>8</v>
      </c>
      <c r="B10">
        <f>IF(ROW(B10)-2&lt;=Liittymislomake!$D$5,FIND(",",Liittymislomake!$C$4,C9+1),IF(ROW(B10)=Liittymislomake!$D$5,Liittymislomake!$D$4, 0))</f>
        <v>0</v>
      </c>
      <c r="C10">
        <f>IF(ROW(C10)-2&lt;=Liittymislomake!$D$5,FIND(",",Liittymislomake!$C$4,C9+2)+2,IF(ROW(C10)-2=Liittymislomake!$D$5,Liittymislomake!$D$4, 0))</f>
        <v>0</v>
      </c>
      <c r="D10">
        <f>IF(A10&lt;Liittymislomake!$D$5,B11-C10,IF(A10=Liittymislomake!$D$5,Liittymislomake!$D$4-C10+1,0))</f>
        <v>0</v>
      </c>
      <c r="F10" t="str">
        <f>Liittymislomake!A19</f>
        <v/>
      </c>
      <c r="G10" t="str">
        <f>IF(Liittymislomake!A19="","",VLOOKUP(Liittymislomake!A19,Alueet!$D$2:$E$294,2,FALSE))</f>
        <v/>
      </c>
      <c r="N10" s="1">
        <f>Liittymislomake!A46</f>
        <v>0</v>
      </c>
      <c r="O10" t="str">
        <f>IF(Liittymislomake!A46="","",VLOOKUP(Liittymislomake!A46,tauluAsiointitiedot[],2,FALSE))</f>
        <v/>
      </c>
      <c r="P10" t="str">
        <f t="shared" si="0"/>
        <v/>
      </c>
      <c r="Q10">
        <f>Liittymislomake!B46</f>
        <v>0</v>
      </c>
      <c r="R10">
        <f>Liittymislomake!C46</f>
        <v>0</v>
      </c>
      <c r="S10">
        <f>Liittymislomake!D46</f>
        <v>0</v>
      </c>
    </row>
    <row r="11" spans="1:19" x14ac:dyDescent="0.35">
      <c r="A11">
        <v>9</v>
      </c>
      <c r="B11">
        <f>IF(ROW(B11)-2&lt;=Liittymislomake!$D$5,FIND(",",Liittymislomake!$C$4,C10+1),IF(ROW(B11)=Liittymislomake!$D$5,Liittymislomake!$D$4, 0))</f>
        <v>0</v>
      </c>
      <c r="C11">
        <f>IF(ROW(C11)-2&lt;=Liittymislomake!$D$5,FIND(",",Liittymislomake!$C$4,C10+2)+2,IF(ROW(C11)-2=Liittymislomake!$D$5,Liittymislomake!$D$4, 0))</f>
        <v>0</v>
      </c>
      <c r="D11">
        <f>IF(A11&lt;Liittymislomake!$D$5,B12-C11,IF(A11=Liittymislomake!$D$5,Liittymislomake!$D$4-C11+1,0))</f>
        <v>0</v>
      </c>
      <c r="F11" t="str">
        <f>Liittymislomake!A20</f>
        <v/>
      </c>
      <c r="G11" t="str">
        <f>IF(Liittymislomake!A20="","",VLOOKUP(Liittymislomake!A20,Alueet!$D$2:$E$294,2,FALSE))</f>
        <v/>
      </c>
      <c r="N11" s="1">
        <f>Liittymislomake!A47</f>
        <v>0</v>
      </c>
      <c r="O11" t="str">
        <f>IF(Liittymislomake!A47="","",VLOOKUP(Liittymislomake!A47,tauluAsiointitiedot[],2,FALSE))</f>
        <v/>
      </c>
      <c r="P11" t="str">
        <f t="shared" si="0"/>
        <v/>
      </c>
      <c r="Q11">
        <f>Liittymislomake!B47</f>
        <v>0</v>
      </c>
      <c r="R11">
        <f>Liittymislomake!C47</f>
        <v>0</v>
      </c>
      <c r="S11">
        <f>Liittymislomake!D47</f>
        <v>0</v>
      </c>
    </row>
    <row r="12" spans="1:19" x14ac:dyDescent="0.35">
      <c r="A12">
        <v>10</v>
      </c>
      <c r="B12">
        <f>IF(ROW(B12)-2&lt;=Liittymislomake!$D$5,FIND(",",Liittymislomake!$C$4,C11+1),IF(ROW(B12)=Liittymislomake!$D$5,Liittymislomake!$D$4, 0))</f>
        <v>0</v>
      </c>
      <c r="C12">
        <f>IF(ROW(C12)-2&lt;=Liittymislomake!$D$5,FIND(",",Liittymislomake!$C$4,C11+2)+2,IF(ROW(C12)-2=Liittymislomake!$D$5,Liittymislomake!$D$4, 0))</f>
        <v>0</v>
      </c>
      <c r="D12">
        <f>IF(A12&lt;Liittymislomake!$D$5,B13-C12,IF(A12=Liittymislomake!$D$5,Liittymislomake!$D$4-C12+1,0))</f>
        <v>0</v>
      </c>
      <c r="F12" t="str">
        <f>Liittymislomake!A21</f>
        <v/>
      </c>
      <c r="G12" t="str">
        <f>IF(Liittymislomake!A21="","",VLOOKUP(Liittymislomake!A21,Alueet!$D$2:$E$294,2,FALSE))</f>
        <v/>
      </c>
      <c r="N12" s="1">
        <f>Liittymislomake!A48</f>
        <v>0</v>
      </c>
      <c r="O12" t="str">
        <f>IF(Liittymislomake!A48="","",VLOOKUP(Liittymislomake!A48,tauluAsiointitiedot[],2,FALSE))</f>
        <v/>
      </c>
      <c r="P12" t="str">
        <f t="shared" si="0"/>
        <v/>
      </c>
      <c r="Q12">
        <f>Liittymislomake!B48</f>
        <v>0</v>
      </c>
      <c r="R12">
        <f>Liittymislomake!C48</f>
        <v>0</v>
      </c>
      <c r="S12">
        <f>Liittymislomake!D48</f>
        <v>0</v>
      </c>
    </row>
    <row r="13" spans="1:19" x14ac:dyDescent="0.35">
      <c r="A13">
        <v>11</v>
      </c>
      <c r="B13">
        <f>IF(ROW(B13)-2&lt;=Liittymislomake!$D$5,FIND(",",Liittymislomake!$C$4,C12+1),IF(ROW(B13)=Liittymislomake!$D$5,Liittymislomake!$D$4, 0))</f>
        <v>0</v>
      </c>
      <c r="C13">
        <f>IF(ROW(C13)-2&lt;=Liittymislomake!$D$5,FIND(",",Liittymislomake!$C$4,C12+2)+2,IF(ROW(C13)-2=Liittymislomake!$D$5,Liittymislomake!$D$4, 0))</f>
        <v>0</v>
      </c>
      <c r="D13">
        <f>IF(A13&lt;Liittymislomake!$D$5,B14-C13,IF(A13=Liittymislomake!$D$5,Liittymislomake!$D$4-C13+1,0))</f>
        <v>0</v>
      </c>
      <c r="F13" t="str">
        <f>Liittymislomake!A22</f>
        <v/>
      </c>
      <c r="G13" t="str">
        <f>IF(Liittymislomake!A22="","",VLOOKUP(Liittymislomake!A22,Alueet!$D$2:$E$294,2,FALSE))</f>
        <v/>
      </c>
      <c r="N13" s="1">
        <f>Liittymislomake!A49</f>
        <v>0</v>
      </c>
      <c r="O13" t="str">
        <f>IF(Liittymislomake!A49="","",VLOOKUP(Liittymislomake!A49,tauluAsiointitiedot[],2,FALSE))</f>
        <v/>
      </c>
      <c r="P13" t="str">
        <f t="shared" si="0"/>
        <v/>
      </c>
      <c r="Q13">
        <f>Liittymislomake!B49</f>
        <v>0</v>
      </c>
      <c r="R13">
        <f>Liittymislomake!C49</f>
        <v>0</v>
      </c>
      <c r="S13">
        <f>Liittymislomake!D49</f>
        <v>0</v>
      </c>
    </row>
    <row r="14" spans="1:19" x14ac:dyDescent="0.35">
      <c r="A14">
        <v>12</v>
      </c>
      <c r="B14">
        <f>IF(ROW(B14)-2&lt;=Liittymislomake!$D$5,FIND(",",Liittymislomake!$C$4,C13+1),IF(ROW(B14)=Liittymislomake!$D$5,Liittymislomake!$D$4, 0))</f>
        <v>0</v>
      </c>
      <c r="C14">
        <f>IF(ROW(C14)-2&lt;=Liittymislomake!$D$5,FIND(",",Liittymislomake!$C$4,C13+2)+2,IF(ROW(C14)-2=Liittymislomake!$D$5,Liittymislomake!$D$4, 0))</f>
        <v>0</v>
      </c>
      <c r="D14">
        <f>IF(A14&lt;Liittymislomake!$D$5,B15-C14,IF(A14=Liittymislomake!$D$5,Liittymislomake!$D$4-C14+1,0))</f>
        <v>0</v>
      </c>
      <c r="F14" t="str">
        <f>Liittymislomake!A23</f>
        <v/>
      </c>
      <c r="G14" t="str">
        <f>IF(Liittymislomake!A23="","",VLOOKUP(Liittymislomake!A23,Alueet!$D$2:$E$294,2,FALSE))</f>
        <v/>
      </c>
      <c r="N14" s="1">
        <f>Liittymislomake!A50</f>
        <v>0</v>
      </c>
      <c r="O14" t="str">
        <f>IF(Liittymislomake!A50="","",VLOOKUP(Liittymislomake!A50,tauluAsiointitiedot[],2,FALSE))</f>
        <v/>
      </c>
      <c r="P14" t="str">
        <f t="shared" si="0"/>
        <v/>
      </c>
      <c r="Q14">
        <f>Liittymislomake!B50</f>
        <v>0</v>
      </c>
      <c r="R14">
        <f>Liittymislomake!C50</f>
        <v>0</v>
      </c>
      <c r="S14">
        <f>Liittymislomake!D50</f>
        <v>0</v>
      </c>
    </row>
    <row r="15" spans="1:19" x14ac:dyDescent="0.35">
      <c r="A15">
        <v>13</v>
      </c>
      <c r="B15">
        <f>IF(ROW(B15)-2&lt;=Liittymislomake!$D$5,FIND(",",Liittymislomake!$C$4,C14+1),IF(ROW(B15)=Liittymislomake!$D$5,Liittymislomake!$D$4, 0))</f>
        <v>0</v>
      </c>
      <c r="C15">
        <f>IF(ROW(C15)-2&lt;=Liittymislomake!$D$5,FIND(",",Liittymislomake!$C$4,C14+2)+2,IF(ROW(C15)-2=Liittymislomake!$D$5,Liittymislomake!$D$4, 0))</f>
        <v>0</v>
      </c>
      <c r="D15">
        <f>IF(A15&lt;Liittymislomake!$D$5,B16-C15,IF(A15=Liittymislomake!$D$5,Liittymislomake!$D$4-C15+1,0))</f>
        <v>0</v>
      </c>
      <c r="F15" t="str">
        <f>Liittymislomake!A24</f>
        <v/>
      </c>
      <c r="G15" t="str">
        <f>IF(Liittymislomake!A24="","",VLOOKUP(Liittymislomake!A24,Alueet!$D$2:$E$294,2,FALSE))</f>
        <v/>
      </c>
      <c r="N15" s="1">
        <f>Liittymislomake!A51</f>
        <v>0</v>
      </c>
      <c r="O15" t="str">
        <f>IF(Liittymislomake!A51="","",VLOOKUP(Liittymislomake!A51,tauluAsiointitiedot[],2,FALSE))</f>
        <v/>
      </c>
      <c r="P15" t="str">
        <f t="shared" si="0"/>
        <v/>
      </c>
      <c r="Q15">
        <f>Liittymislomake!B51</f>
        <v>0</v>
      </c>
      <c r="R15">
        <f>Liittymislomake!C51</f>
        <v>0</v>
      </c>
      <c r="S15">
        <f>Liittymislomake!D51</f>
        <v>0</v>
      </c>
    </row>
    <row r="16" spans="1:19" x14ac:dyDescent="0.35">
      <c r="A16">
        <v>14</v>
      </c>
      <c r="B16">
        <f>IF(ROW(B16)-2&lt;=Liittymislomake!$D$5,FIND(",",Liittymislomake!$C$4,C15+1),IF(ROW(B16)=Liittymislomake!$D$5,Liittymislomake!$D$4, 0))</f>
        <v>0</v>
      </c>
      <c r="C16">
        <f>IF(ROW(C16)-2&lt;=Liittymislomake!$D$5,FIND(",",Liittymislomake!$C$4,C15+2)+2,IF(ROW(C16)-2=Liittymislomake!$D$5,Liittymislomake!$D$4, 0))</f>
        <v>0</v>
      </c>
      <c r="D16">
        <f>IF(A16&lt;Liittymislomake!$D$5,B17-C16,IF(A16=Liittymislomake!$D$5,Liittymislomake!$D$4-C16+1,0))</f>
        <v>0</v>
      </c>
      <c r="F16" t="str">
        <f>Liittymislomake!A25</f>
        <v/>
      </c>
      <c r="G16" t="str">
        <f>IF(Liittymislomake!A25="","",VLOOKUP(Liittymislomake!A25,Alueet!$D$2:$E$294,2,FALSE))</f>
        <v/>
      </c>
      <c r="N16" s="1">
        <f>Liittymislomake!A52</f>
        <v>0</v>
      </c>
      <c r="O16" t="str">
        <f>IF(Liittymislomake!A52="","",VLOOKUP(Liittymislomake!A52,tauluAsiointitiedot[],2,FALSE))</f>
        <v/>
      </c>
      <c r="P16" t="str">
        <f t="shared" si="0"/>
        <v/>
      </c>
      <c r="Q16">
        <f>Liittymislomake!B52</f>
        <v>0</v>
      </c>
      <c r="R16">
        <f>Liittymislomake!C52</f>
        <v>0</v>
      </c>
      <c r="S16">
        <f>Liittymislomake!D52</f>
        <v>0</v>
      </c>
    </row>
    <row r="17" spans="1:19" x14ac:dyDescent="0.35">
      <c r="A17">
        <v>15</v>
      </c>
      <c r="B17">
        <f>IF(ROW(B17)-2&lt;=Liittymislomake!$D$5,FIND(",",Liittymislomake!$C$4,C16+1),IF(ROW(B17)=Liittymislomake!$D$5,Liittymislomake!$D$4, 0))</f>
        <v>0</v>
      </c>
      <c r="C17">
        <f>IF(ROW(C17)-2&lt;=Liittymislomake!$D$5,FIND(",",Liittymislomake!$C$4,C16+2)+2,IF(ROW(C17)-2=Liittymislomake!$D$5,Liittymislomake!$D$4, 0))</f>
        <v>0</v>
      </c>
      <c r="D17">
        <f>IF(A17&lt;Liittymislomake!$D$5,B18-C17,IF(A17=Liittymislomake!$D$5,Liittymislomake!$D$4-C17+1,0))</f>
        <v>0</v>
      </c>
      <c r="F17" t="str">
        <f>Liittymislomake!A26</f>
        <v/>
      </c>
      <c r="G17" t="str">
        <f>IF(Liittymislomake!A26="","",VLOOKUP(Liittymislomake!A26,Alueet!$D$2:$E$294,2,FALSE))</f>
        <v/>
      </c>
      <c r="N17" s="1">
        <f>Liittymislomake!A53</f>
        <v>0</v>
      </c>
      <c r="O17" t="str">
        <f>IF(Liittymislomake!A53="","",VLOOKUP(Liittymislomake!A53,tauluAsiointitiedot[],2,FALSE))</f>
        <v/>
      </c>
      <c r="P17" t="str">
        <f t="shared" si="0"/>
        <v/>
      </c>
      <c r="Q17">
        <f>Liittymislomake!B53</f>
        <v>0</v>
      </c>
      <c r="R17">
        <f>Liittymislomake!C53</f>
        <v>0</v>
      </c>
      <c r="S17">
        <f>Liittymislomake!D53</f>
        <v>0</v>
      </c>
    </row>
    <row r="18" spans="1:19" x14ac:dyDescent="0.35">
      <c r="A18">
        <v>16</v>
      </c>
      <c r="B18">
        <f>IF(ROW(B18)-2&lt;=Liittymislomake!$D$5,FIND(",",Liittymislomake!$C$4,C17+1),IF(ROW(B18)=Liittymislomake!$D$5,Liittymislomake!$D$4, 0))</f>
        <v>0</v>
      </c>
      <c r="C18">
        <f>IF(ROW(C18)-2&lt;=Liittymislomake!$D$5,FIND(",",Liittymislomake!$C$4,C17+2)+2,IF(ROW(C18)-2=Liittymislomake!$D$5,Liittymislomake!$D$4, 0))</f>
        <v>0</v>
      </c>
      <c r="D18">
        <f>IF(A18&lt;Liittymislomake!$D$5,B19-C18,IF(A18=Liittymislomake!$D$5,Liittymislomake!$D$4-C18+1,0))</f>
        <v>0</v>
      </c>
      <c r="F18" t="str">
        <f>Liittymislomake!A27</f>
        <v/>
      </c>
      <c r="G18" t="str">
        <f>IF(Liittymislomake!A27="","",VLOOKUP(Liittymislomake!A27,Alueet!$D$2:$E$294,2,FALSE))</f>
        <v/>
      </c>
      <c r="N18" s="1">
        <f>Liittymislomake!A54</f>
        <v>0</v>
      </c>
      <c r="O18" t="str">
        <f>IF(Liittymislomake!A54="","",VLOOKUP(Liittymislomake!A54,tauluAsiointitiedot[],2,FALSE))</f>
        <v/>
      </c>
      <c r="P18" t="str">
        <f t="shared" si="0"/>
        <v/>
      </c>
      <c r="Q18">
        <f>Liittymislomake!B54</f>
        <v>0</v>
      </c>
      <c r="R18">
        <f>Liittymislomake!C54</f>
        <v>0</v>
      </c>
      <c r="S18">
        <f>Liittymislomake!D54</f>
        <v>0</v>
      </c>
    </row>
    <row r="19" spans="1:19" x14ac:dyDescent="0.35">
      <c r="A19">
        <v>17</v>
      </c>
      <c r="B19">
        <f>IF(ROW(B19)-2&lt;=Liittymislomake!$D$5,FIND(",",Liittymislomake!$C$4,C18+1),IF(ROW(B19)=Liittymislomake!$D$5,Liittymislomake!$D$4, 0))</f>
        <v>0</v>
      </c>
      <c r="C19">
        <f>IF(ROW(C19)-2&lt;=Liittymislomake!$D$5,FIND(",",Liittymislomake!$C$4,C18+2)+2,IF(ROW(C19)-2=Liittymislomake!$D$5,Liittymislomake!$D$4, 0))</f>
        <v>0</v>
      </c>
      <c r="D19">
        <f>IF(A19&lt;Liittymislomake!$D$5,B20-C19,IF(A19=Liittymislomake!$D$5,Liittymislomake!$D$4-C19+1,0))</f>
        <v>0</v>
      </c>
      <c r="F19" t="str">
        <f>Liittymislomake!A28</f>
        <v/>
      </c>
      <c r="G19" t="str">
        <f>IF(Liittymislomake!A28="","",VLOOKUP(Liittymislomake!A28,Alueet!$D$2:$E$294,2,FALSE))</f>
        <v/>
      </c>
      <c r="N19" s="1">
        <f>Liittymislomake!A55</f>
        <v>0</v>
      </c>
      <c r="O19" t="str">
        <f>IF(Liittymislomake!A55="","",VLOOKUP(Liittymislomake!A55,tauluAsiointitiedot[],2,FALSE))</f>
        <v/>
      </c>
      <c r="P19" t="str">
        <f t="shared" si="0"/>
        <v/>
      </c>
      <c r="Q19">
        <f>Liittymislomake!B55</f>
        <v>0</v>
      </c>
      <c r="R19">
        <f>Liittymislomake!C55</f>
        <v>0</v>
      </c>
      <c r="S19">
        <f>Liittymislomake!D55</f>
        <v>0</v>
      </c>
    </row>
    <row r="20" spans="1:19" x14ac:dyDescent="0.35">
      <c r="A20">
        <v>18</v>
      </c>
      <c r="B20">
        <f>IF(ROW(B20)-2&lt;=Liittymislomake!$D$5,FIND(",",Liittymislomake!$C$4,C19+1),IF(ROW(B20)=Liittymislomake!$D$5,Liittymislomake!$D$4, 0))</f>
        <v>0</v>
      </c>
      <c r="C20">
        <f>IF(ROW(C20)-2&lt;=Liittymislomake!$D$5,FIND(",",Liittymislomake!$C$4,C19+2)+2,IF(ROW(C20)-2=Liittymislomake!$D$5,Liittymislomake!$D$4, 0))</f>
        <v>0</v>
      </c>
      <c r="D20">
        <f>IF(A20&lt;Liittymislomake!$D$5,B21-C20,IF(A20=Liittymislomake!$D$5,Liittymislomake!$D$4-C20+1,0))</f>
        <v>0</v>
      </c>
      <c r="F20" t="str">
        <f>Liittymislomake!A29</f>
        <v/>
      </c>
      <c r="G20" t="str">
        <f>IF(Liittymislomake!A29="","",VLOOKUP(Liittymislomake!A29,Alueet!$D$2:$E$294,2,FALSE))</f>
        <v/>
      </c>
      <c r="N20" s="1">
        <f>Liittymislomake!A56</f>
        <v>0</v>
      </c>
      <c r="O20" t="str">
        <f>IF(Liittymislomake!A56="","",VLOOKUP(Liittymislomake!A56,tauluAsiointitiedot[],2,FALSE))</f>
        <v/>
      </c>
      <c r="P20" t="str">
        <f t="shared" si="0"/>
        <v/>
      </c>
      <c r="Q20">
        <f>Liittymislomake!B56</f>
        <v>0</v>
      </c>
      <c r="R20">
        <f>Liittymislomake!C56</f>
        <v>0</v>
      </c>
      <c r="S20">
        <f>Liittymislomake!D56</f>
        <v>0</v>
      </c>
    </row>
    <row r="21" spans="1:19" x14ac:dyDescent="0.35">
      <c r="A21">
        <v>19</v>
      </c>
      <c r="B21">
        <f>IF(ROW(B21)-2&lt;=Liittymislomake!$D$5,FIND(",",Liittymislomake!$C$4,C20+1),IF(ROW(B21)=Liittymislomake!$D$5,Liittymislomake!$D$4, 0))</f>
        <v>0</v>
      </c>
      <c r="C21">
        <f>IF(ROW(C21)-2&lt;=Liittymislomake!$D$5,FIND(",",Liittymislomake!$C$4,C20+2)+2,IF(ROW(C21)-2=Liittymislomake!$D$5,Liittymislomake!$D$4, 0))</f>
        <v>0</v>
      </c>
      <c r="D21">
        <f>IF(A21&lt;Liittymislomake!$D$5,B22-C21,IF(A21=Liittymislomake!$D$5,Liittymislomake!$D$4-C21+1,0))</f>
        <v>0</v>
      </c>
      <c r="F21" t="str">
        <f>Liittymislomake!A30</f>
        <v/>
      </c>
      <c r="G21" t="str">
        <f>IF(Liittymislomake!A30="","",VLOOKUP(Liittymislomake!A30,Alueet!$D$2:$E$294,2,FALSE))</f>
        <v/>
      </c>
      <c r="N21" s="1">
        <f>Liittymislomake!A57</f>
        <v>0</v>
      </c>
      <c r="O21" t="str">
        <f>IF(Liittymislomake!A57="","",VLOOKUP(Liittymislomake!A57,tauluAsiointitiedot[],2,FALSE))</f>
        <v/>
      </c>
      <c r="P21" t="str">
        <f t="shared" si="0"/>
        <v/>
      </c>
      <c r="Q21">
        <f>Liittymislomake!B57</f>
        <v>0</v>
      </c>
      <c r="R21">
        <f>Liittymislomake!C57</f>
        <v>0</v>
      </c>
      <c r="S21">
        <f>Liittymislomake!D57</f>
        <v>0</v>
      </c>
    </row>
    <row r="22" spans="1:19" x14ac:dyDescent="0.35">
      <c r="A22">
        <v>20</v>
      </c>
      <c r="B22">
        <f>IF(ROW(B22)-2&lt;=Liittymislomake!$D$5,FIND(",",Liittymislomake!$C$4,C21+1),IF(ROW(B22)=Liittymislomake!$D$5,Liittymislomake!$D$4, 0))</f>
        <v>0</v>
      </c>
      <c r="C22">
        <f>IF(ROW(C22)-2&lt;=Liittymislomake!$D$5,FIND(",",Liittymislomake!$C$4,C21+2)+2,IF(ROW(C22)-2=Liittymislomake!$D$5,Liittymislomake!$D$4, 0))</f>
        <v>0</v>
      </c>
      <c r="D22">
        <f>IF(A22&lt;Liittymislomake!$D$5,B23-C22,IF(A22=Liittymislomake!$D$5,Liittymislomake!$D$4-C22+1,0))</f>
        <v>0</v>
      </c>
      <c r="F22" t="str">
        <f>Liittymislomake!A31</f>
        <v/>
      </c>
      <c r="G22" t="str">
        <f>IF(Liittymislomake!A31="","",VLOOKUP(Liittymislomake!A31,Alueet!$D$2:$E$294,2,FALSE))</f>
        <v/>
      </c>
      <c r="N22" s="1">
        <f>Liittymislomake!A58</f>
        <v>0</v>
      </c>
      <c r="O22" t="str">
        <f>IF(Liittymislomake!A58="","",VLOOKUP(Liittymislomake!A58,tauluAsiointitiedot[],2,FALSE))</f>
        <v/>
      </c>
      <c r="P22" t="str">
        <f t="shared" si="0"/>
        <v/>
      </c>
      <c r="Q22">
        <f>Liittymislomake!B58</f>
        <v>0</v>
      </c>
      <c r="R22">
        <f>Liittymislomake!C58</f>
        <v>0</v>
      </c>
      <c r="S22">
        <f>Liittymislomake!D58</f>
        <v>0</v>
      </c>
    </row>
    <row r="23" spans="1:19" x14ac:dyDescent="0.35">
      <c r="A23">
        <v>21</v>
      </c>
      <c r="B23">
        <f>IF(ROW(B23)-2&lt;=Liittymislomake!$D$5,FIND(",",Liittymislomake!$C$4,C22+1),IF(ROW(B23)=Liittymislomake!$D$5,Liittymislomake!$D$4, 0))</f>
        <v>0</v>
      </c>
      <c r="C23">
        <f>IF(ROW(C23)-2&lt;=Liittymislomake!$D$5,FIND(",",Liittymislomake!$C$4,C22+2)+2,IF(ROW(C23)-2=Liittymislomake!$D$5,Liittymislomake!$D$4, 0))</f>
        <v>0</v>
      </c>
      <c r="D23">
        <f>IF(A23&lt;Liittymislomake!$D$5,B24-C23,IF(A23=Liittymislomake!$D$5,Liittymislomake!$D$4-C23+1,0))</f>
        <v>0</v>
      </c>
      <c r="F23" t="str">
        <f>Liittymislomake!A32</f>
        <v/>
      </c>
      <c r="G23" t="str">
        <f>IF(Liittymislomake!A32="","",VLOOKUP(Liittymislomake!A32,Alueet!$D$2:$E$294,2,FALSE))</f>
        <v/>
      </c>
      <c r="N23" s="1">
        <f>Liittymislomake!A59</f>
        <v>0</v>
      </c>
      <c r="O23" t="str">
        <f>IF(Liittymislomake!A59="","",VLOOKUP(Liittymislomake!A59,tauluAsiointitiedot[],2,FALSE))</f>
        <v/>
      </c>
      <c r="P23" t="str">
        <f t="shared" si="0"/>
        <v/>
      </c>
      <c r="Q23">
        <f>Liittymislomake!B59</f>
        <v>0</v>
      </c>
      <c r="R23">
        <f>Liittymislomake!C59</f>
        <v>0</v>
      </c>
      <c r="S23">
        <f>Liittymislomake!D59</f>
        <v>0</v>
      </c>
    </row>
    <row r="24" spans="1:19" x14ac:dyDescent="0.35">
      <c r="A24">
        <v>22</v>
      </c>
      <c r="B24">
        <f>IF(ROW(B24)-2&lt;=Liittymislomake!$D$5,FIND(",",Liittymislomake!$C$4,C23+1),IF(ROW(B24)=Liittymislomake!$D$5,Liittymislomake!$D$4, 0))</f>
        <v>0</v>
      </c>
      <c r="C24">
        <f>IF(ROW(C24)-2&lt;=Liittymislomake!$D$5,FIND(",",Liittymislomake!$C$4,C23+2)+2,IF(ROW(C24)-2=Liittymislomake!$D$5,Liittymislomake!$D$4, 0))</f>
        <v>0</v>
      </c>
      <c r="D24">
        <f>IF(A24&lt;Liittymislomake!$D$5,B25-C24,IF(A24=Liittymislomake!$D$5,Liittymislomake!$D$4-C24+1,0))</f>
        <v>0</v>
      </c>
      <c r="F24" t="str">
        <f>Liittymislomake!A33</f>
        <v/>
      </c>
      <c r="G24" t="str">
        <f>IF(Liittymislomake!A33="","",VLOOKUP(Liittymislomake!A33,Alueet!$D$2:$E$294,2,FALSE))</f>
        <v/>
      </c>
      <c r="N24" s="1">
        <f>Liittymislomake!A60</f>
        <v>0</v>
      </c>
      <c r="O24" t="str">
        <f>IF(Liittymislomake!A60="","",VLOOKUP(Liittymislomake!A60,tauluAsiointitiedot[],2,FALSE))</f>
        <v/>
      </c>
      <c r="P24" t="str">
        <f t="shared" si="0"/>
        <v/>
      </c>
      <c r="Q24">
        <f>Liittymislomake!B60</f>
        <v>0</v>
      </c>
      <c r="R24">
        <f>Liittymislomake!C60</f>
        <v>0</v>
      </c>
      <c r="S24">
        <f>Liittymislomake!D60</f>
        <v>0</v>
      </c>
    </row>
    <row r="25" spans="1:19" x14ac:dyDescent="0.35">
      <c r="A25">
        <v>23</v>
      </c>
      <c r="B25">
        <f>IF(ROW(B25)-2&lt;=Liittymislomake!$D$5,FIND(",",Liittymislomake!$C$4,C24+1),IF(ROW(B25)=Liittymislomake!$D$5,Liittymislomake!$D$4, 0))</f>
        <v>0</v>
      </c>
      <c r="C25">
        <f>IF(ROW(C25)-2&lt;=Liittymislomake!$D$5,FIND(",",Liittymislomake!$C$4,C24+2)+2,IF(ROW(C25)-2=Liittymislomake!$D$5,Liittymislomake!$D$4, 0))</f>
        <v>0</v>
      </c>
      <c r="D25">
        <f>IF(A25&lt;Liittymislomake!$D$5,B26-C25,IF(A25=Liittymislomake!$D$5,Liittymislomake!$D$4-C25+1,0))</f>
        <v>0</v>
      </c>
      <c r="F25" t="str">
        <f>Liittymislomake!A34</f>
        <v/>
      </c>
      <c r="G25" t="str">
        <f>IF(Liittymislomake!A34="","",VLOOKUP(Liittymislomake!A34,Alueet!$D$2:$E$294,2,FALSE))</f>
        <v/>
      </c>
      <c r="N25" s="1">
        <f>Liittymislomake!A61</f>
        <v>0</v>
      </c>
      <c r="O25" t="str">
        <f>IF(Liittymislomake!A61="","",VLOOKUP(Liittymislomake!A61,tauluAsiointitiedot[],2,FALSE))</f>
        <v/>
      </c>
      <c r="P25" t="str">
        <f t="shared" si="0"/>
        <v/>
      </c>
      <c r="Q25">
        <f>Liittymislomake!B61</f>
        <v>0</v>
      </c>
      <c r="R25">
        <f>Liittymislomake!C61</f>
        <v>0</v>
      </c>
      <c r="S25">
        <f>Liittymislomake!D61</f>
        <v>0</v>
      </c>
    </row>
    <row r="26" spans="1:19" x14ac:dyDescent="0.35">
      <c r="A26">
        <v>24</v>
      </c>
      <c r="B26">
        <f>IF(ROW(B26)-2&lt;=Liittymislomake!$D$5,FIND(",",Liittymislomake!$C$4,C25+1),IF(ROW(B26)=Liittymislomake!$D$5,Liittymislomake!$D$4, 0))</f>
        <v>0</v>
      </c>
      <c r="C26">
        <f>IF(ROW(C26)-2&lt;=Liittymislomake!$D$5,FIND(",",Liittymislomake!$C$4,C25+2)+2,IF(ROW(C26)-2=Liittymislomake!$D$5,Liittymislomake!$D$4, 0))</f>
        <v>0</v>
      </c>
      <c r="D26">
        <f>IF(A26&lt;Liittymislomake!$D$5,B27-C26,IF(A26=Liittymislomake!$D$5,Liittymislomake!$D$4-C26+1,0))</f>
        <v>0</v>
      </c>
      <c r="F26" t="str">
        <f>Liittymislomake!A35</f>
        <v/>
      </c>
      <c r="G26" t="str">
        <f>IF(Liittymislomake!A35="","",VLOOKUP(Liittymislomake!A35,Alueet!$D$2:$E$294,2,FALSE))</f>
        <v/>
      </c>
      <c r="N26" s="1">
        <f>Liittymislomake!A62</f>
        <v>0</v>
      </c>
      <c r="O26" t="str">
        <f>IF(Liittymislomake!A62="","",VLOOKUP(Liittymislomake!A62,tauluAsiointitiedot[],2,FALSE))</f>
        <v/>
      </c>
      <c r="P26" t="str">
        <f t="shared" si="0"/>
        <v/>
      </c>
      <c r="Q26">
        <f>Liittymislomake!B62</f>
        <v>0</v>
      </c>
      <c r="R26">
        <f>Liittymislomake!C62</f>
        <v>0</v>
      </c>
      <c r="S26">
        <f>Liittymislomake!D62</f>
        <v>0</v>
      </c>
    </row>
    <row r="27" spans="1:19" x14ac:dyDescent="0.35">
      <c r="A27">
        <v>25</v>
      </c>
      <c r="B27">
        <f>IF(ROW(B27)-2&lt;=Liittymislomake!$D$5,FIND(",",Liittymislomake!$C$4,C26+1),IF(ROW(B27)=Liittymislomake!$D$5,Liittymislomake!$D$4, 0))</f>
        <v>0</v>
      </c>
      <c r="C27">
        <f>IF(ROW(C27)-2&lt;=Liittymislomake!$D$5,FIND(",",Liittymislomake!$C$4,C26+2)+2,IF(ROW(C27)-2=Liittymislomake!$D$5,Liittymislomake!$D$4, 0))</f>
        <v>0</v>
      </c>
      <c r="D27">
        <f>IF(A27&lt;Liittymislomake!$D$5,B28-C27,IF(A27=Liittymislomake!$D$5,Liittymislomake!$D$4-C27+1,0))</f>
        <v>0</v>
      </c>
      <c r="F27" t="str">
        <f>Liittymislomake!A36</f>
        <v/>
      </c>
      <c r="G27" t="str">
        <f>IF(Liittymislomake!A36="","",VLOOKUP(Liittymislomake!A36,Alueet!$D$2:$E$294,2,FALSE))</f>
        <v/>
      </c>
      <c r="N27" s="1">
        <f>Liittymislomake!A63</f>
        <v>0</v>
      </c>
      <c r="O27" t="str">
        <f>IF(Liittymislomake!A63="","",VLOOKUP(Liittymislomake!A63,tauluAsiointitiedot[],2,FALSE))</f>
        <v/>
      </c>
      <c r="P27" t="str">
        <f t="shared" si="0"/>
        <v/>
      </c>
      <c r="Q27">
        <f>Liittymislomake!B63</f>
        <v>0</v>
      </c>
      <c r="R27">
        <f>Liittymislomake!C63</f>
        <v>0</v>
      </c>
      <c r="S27">
        <f>Liittymislomake!D63</f>
        <v>0</v>
      </c>
    </row>
    <row r="28" spans="1:19" x14ac:dyDescent="0.35">
      <c r="A28">
        <v>26</v>
      </c>
      <c r="B28">
        <f>IF(ROW(B28)-2&lt;=Liittymislomake!$D$5,FIND(",",Liittymislomake!$C$4,C27+1),IF(ROW(B28)=Liittymislomake!$D$5,Liittymislomake!$D$4, 0))</f>
        <v>0</v>
      </c>
      <c r="C28">
        <f>IF(ROW(C28)-2&lt;=Liittymislomake!$D$5,FIND(",",Liittymislomake!$C$4,C27+2)+2,IF(ROW(C28)-2=Liittymislomake!$D$5,Liittymislomake!$D$4, 0))</f>
        <v>0</v>
      </c>
      <c r="D28">
        <f>IF(A28&lt;Liittymislomake!$D$5,B29-C28,IF(A28=Liittymislomake!$D$5,Liittymislomake!$D$4-C28+1,0))</f>
        <v>0</v>
      </c>
      <c r="F28" t="str">
        <f>Liittymislomake!B12</f>
        <v/>
      </c>
      <c r="G28" t="str">
        <f>IF(Liittymislomake!B12="","",VLOOKUP(Liittymislomake!B12,Alueet!$D$2:$E$294,2,FALSE))</f>
        <v/>
      </c>
      <c r="N28" s="1">
        <f>Liittymislomake!A64</f>
        <v>0</v>
      </c>
      <c r="O28" t="str">
        <f>IF(Liittymislomake!A64="","",VLOOKUP(Liittymislomake!A64,tauluAsiointitiedot[],2,FALSE))</f>
        <v/>
      </c>
      <c r="P28" t="str">
        <f t="shared" si="0"/>
        <v/>
      </c>
      <c r="Q28">
        <f>Liittymislomake!B64</f>
        <v>0</v>
      </c>
      <c r="R28">
        <f>Liittymislomake!C64</f>
        <v>0</v>
      </c>
      <c r="S28">
        <f>Liittymislomake!D64</f>
        <v>0</v>
      </c>
    </row>
    <row r="29" spans="1:19" x14ac:dyDescent="0.35">
      <c r="A29">
        <v>27</v>
      </c>
      <c r="B29">
        <f>IF(ROW(B29)-2&lt;=Liittymislomake!$D$5,FIND(",",Liittymislomake!$C$4,C28+1),IF(ROW(B29)=Liittymislomake!$D$5,Liittymislomake!$D$4, 0))</f>
        <v>0</v>
      </c>
      <c r="C29">
        <f>IF(ROW(C29)-2&lt;=Liittymislomake!$D$5,FIND(",",Liittymislomake!$C$4,C28+2)+2,IF(ROW(C29)-2=Liittymislomake!$D$5,Liittymislomake!$D$4, 0))</f>
        <v>0</v>
      </c>
      <c r="D29">
        <f>IF(A29&lt;Liittymislomake!$D$5,B30-C29,IF(A29=Liittymislomake!$D$5,Liittymislomake!$D$4-C29+1,0))</f>
        <v>0</v>
      </c>
      <c r="F29" t="str">
        <f>Liittymislomake!B13</f>
        <v/>
      </c>
      <c r="G29" t="str">
        <f>IF(Liittymislomake!B13="","",VLOOKUP(Liittymislomake!B13,Alueet!$D$2:$E$294,2,FALSE))</f>
        <v/>
      </c>
      <c r="N29" s="1">
        <f>Liittymislomake!A65</f>
        <v>0</v>
      </c>
      <c r="O29" t="str">
        <f>IF(Liittymislomake!A65="","",VLOOKUP(Liittymislomake!A65,tauluAsiointitiedot[],2,FALSE))</f>
        <v/>
      </c>
      <c r="P29" t="str">
        <f t="shared" si="0"/>
        <v/>
      </c>
      <c r="Q29">
        <f>Liittymislomake!B65</f>
        <v>0</v>
      </c>
      <c r="R29">
        <f>Liittymislomake!C65</f>
        <v>0</v>
      </c>
      <c r="S29">
        <f>Liittymislomake!D65</f>
        <v>0</v>
      </c>
    </row>
    <row r="30" spans="1:19" x14ac:dyDescent="0.35">
      <c r="A30">
        <v>28</v>
      </c>
      <c r="B30">
        <f>IF(ROW(B30)-2&lt;=Liittymislomake!$D$5,FIND(",",Liittymislomake!$C$4,C29+1),IF(ROW(B30)=Liittymislomake!$D$5,Liittymislomake!$D$4, 0))</f>
        <v>0</v>
      </c>
      <c r="C30">
        <f>IF(ROW(C30)-2&lt;=Liittymislomake!$D$5,FIND(",",Liittymislomake!$C$4,C29+2)+2,IF(ROW(C30)-2=Liittymislomake!$D$5,Liittymislomake!$D$4, 0))</f>
        <v>0</v>
      </c>
      <c r="D30">
        <f>IF(A30&lt;Liittymislomake!$D$5,B31-C30,IF(A30=Liittymislomake!$D$5,Liittymislomake!$D$4-C30+1,0))</f>
        <v>0</v>
      </c>
      <c r="F30" t="str">
        <f>Liittymislomake!B14</f>
        <v/>
      </c>
      <c r="G30" t="str">
        <f>IF(Liittymislomake!B14="","",VLOOKUP(Liittymislomake!B14,Alueet!$D$2:$E$294,2,FALSE))</f>
        <v/>
      </c>
      <c r="N30" s="1">
        <f>Liittymislomake!A66</f>
        <v>0</v>
      </c>
      <c r="O30" t="str">
        <f>IF(Liittymislomake!A66="","",VLOOKUP(Liittymislomake!A66,tauluAsiointitiedot[],2,FALSE))</f>
        <v/>
      </c>
      <c r="P30" t="str">
        <f t="shared" si="0"/>
        <v/>
      </c>
      <c r="Q30">
        <f>Liittymislomake!B66</f>
        <v>0</v>
      </c>
      <c r="R30">
        <f>Liittymislomake!C66</f>
        <v>0</v>
      </c>
      <c r="S30">
        <f>Liittymislomake!D66</f>
        <v>0</v>
      </c>
    </row>
    <row r="31" spans="1:19" x14ac:dyDescent="0.35">
      <c r="A31">
        <v>29</v>
      </c>
      <c r="B31">
        <f>IF(ROW(B31)-2&lt;=Liittymislomake!$D$5,FIND(",",Liittymislomake!$C$4,C30+1),IF(ROW(B31)=Liittymislomake!$D$5,Liittymislomake!$D$4, 0))</f>
        <v>0</v>
      </c>
      <c r="C31">
        <f>IF(ROW(C31)-2&lt;=Liittymislomake!$D$5,FIND(",",Liittymislomake!$C$4,C30+2)+2,IF(ROW(C31)-2=Liittymislomake!$D$5,Liittymislomake!$D$4, 0))</f>
        <v>0</v>
      </c>
      <c r="D31">
        <f>IF(A31&lt;Liittymislomake!$D$5,B32-C31,IF(A31=Liittymislomake!$D$5,Liittymislomake!$D$4-C31+1,0))</f>
        <v>0</v>
      </c>
      <c r="F31" t="str">
        <f>Liittymislomake!B15</f>
        <v/>
      </c>
      <c r="G31" t="str">
        <f>IF(Liittymislomake!B15="","",VLOOKUP(Liittymislomake!B15,Alueet!$D$2:$E$294,2,FALSE))</f>
        <v/>
      </c>
      <c r="N31" s="1">
        <f>Liittymislomake!A67</f>
        <v>0</v>
      </c>
      <c r="O31" t="str">
        <f>IF(Liittymislomake!A67="","",VLOOKUP(Liittymislomake!A67,tauluAsiointitiedot[],2,FALSE))</f>
        <v/>
      </c>
      <c r="P31" t="str">
        <f t="shared" si="0"/>
        <v/>
      </c>
      <c r="Q31">
        <f>Liittymislomake!B67</f>
        <v>0</v>
      </c>
      <c r="R31">
        <f>Liittymislomake!C67</f>
        <v>0</v>
      </c>
      <c r="S31">
        <f>Liittymislomake!D67</f>
        <v>0</v>
      </c>
    </row>
    <row r="32" spans="1:19" x14ac:dyDescent="0.35">
      <c r="A32">
        <v>30</v>
      </c>
      <c r="B32">
        <f>IF(ROW(B32)-2&lt;=Liittymislomake!$D$5,FIND(",",Liittymislomake!$C$4,C31+1),IF(ROW(B32)=Liittymislomake!$D$5,Liittymislomake!$D$4, 0))</f>
        <v>0</v>
      </c>
      <c r="C32">
        <f>IF(ROW(C32)-2&lt;=Liittymislomake!$D$5,FIND(",",Liittymislomake!$C$4,C31+2)+2,IF(ROW(C32)-2=Liittymislomake!$D$5,Liittymislomake!$D$4, 0))</f>
        <v>0</v>
      </c>
      <c r="D32">
        <f>IF(A32&lt;Liittymislomake!$D$5,B33-C32,IF(A32=Liittymislomake!$D$5,Liittymislomake!$D$4-C32+1,0))</f>
        <v>0</v>
      </c>
      <c r="F32" t="str">
        <f>Liittymislomake!B16</f>
        <v/>
      </c>
      <c r="G32" t="str">
        <f>IF(Liittymislomake!B16="","",VLOOKUP(Liittymislomake!B16,Alueet!$D$2:$E$294,2,FALSE))</f>
        <v/>
      </c>
      <c r="N32" s="1">
        <f>Liittymislomake!A68</f>
        <v>0</v>
      </c>
      <c r="O32" t="str">
        <f>IF(Liittymislomake!A68="","",VLOOKUP(Liittymislomake!A68,tauluAsiointitiedot[],2,FALSE))</f>
        <v/>
      </c>
      <c r="P32" t="str">
        <f t="shared" si="0"/>
        <v/>
      </c>
      <c r="Q32">
        <f>Liittymislomake!B68</f>
        <v>0</v>
      </c>
      <c r="R32">
        <f>Liittymislomake!C68</f>
        <v>0</v>
      </c>
      <c r="S32">
        <f>Liittymislomake!D68</f>
        <v>0</v>
      </c>
    </row>
    <row r="33" spans="1:19" x14ac:dyDescent="0.35">
      <c r="A33">
        <v>31</v>
      </c>
      <c r="B33">
        <f>IF(ROW(B33)-2&lt;=Liittymislomake!$D$5,FIND(",",Liittymislomake!$C$4,C32+1),IF(ROW(B33)=Liittymislomake!$D$5,Liittymislomake!$D$4, 0))</f>
        <v>0</v>
      </c>
      <c r="C33">
        <f>IF(ROW(C33)-2&lt;=Liittymislomake!$D$5,FIND(",",Liittymislomake!$C$4,C32+2)+2,IF(ROW(C33)-2=Liittymislomake!$D$5,Liittymislomake!$D$4, 0))</f>
        <v>0</v>
      </c>
      <c r="D33">
        <f>IF(A33&lt;Liittymislomake!$D$5,B34-C33,IF(A33=Liittymislomake!$D$5,Liittymislomake!$D$4-C33+1,0))</f>
        <v>0</v>
      </c>
      <c r="F33" t="str">
        <f>Liittymislomake!B17</f>
        <v/>
      </c>
      <c r="G33" t="str">
        <f>IF(Liittymislomake!B17="","",VLOOKUP(Liittymislomake!B17,Alueet!$D$2:$E$294,2,FALSE))</f>
        <v/>
      </c>
      <c r="N33" s="1">
        <f>Liittymislomake!A69</f>
        <v>0</v>
      </c>
      <c r="O33" t="str">
        <f>IF(Liittymislomake!A69="","",VLOOKUP(Liittymislomake!A69,tauluAsiointitiedot[],2,FALSE))</f>
        <v/>
      </c>
      <c r="P33" t="str">
        <f t="shared" si="0"/>
        <v/>
      </c>
      <c r="Q33">
        <f>Liittymislomake!B69</f>
        <v>0</v>
      </c>
      <c r="R33">
        <f>Liittymislomake!C69</f>
        <v>0</v>
      </c>
      <c r="S33">
        <f>Liittymislomake!D69</f>
        <v>0</v>
      </c>
    </row>
    <row r="34" spans="1:19" x14ac:dyDescent="0.35">
      <c r="A34">
        <v>32</v>
      </c>
      <c r="B34">
        <f>IF(ROW(B34)-2&lt;=Liittymislomake!$D$5,FIND(",",Liittymislomake!$C$4,C33+1),IF(ROW(B34)=Liittymislomake!$D$5,Liittymislomake!$D$4, 0))</f>
        <v>0</v>
      </c>
      <c r="C34">
        <f>IF(ROW(C34)-2&lt;=Liittymislomake!$D$5,FIND(",",Liittymislomake!$C$4,C33+2)+2,IF(ROW(C34)-2=Liittymislomake!$D$5,Liittymislomake!$D$4, 0))</f>
        <v>0</v>
      </c>
      <c r="D34">
        <f>IF(A34&lt;Liittymislomake!$D$5,B35-C34,IF(A34=Liittymislomake!$D$5,Liittymislomake!$D$4-C34+1,0))</f>
        <v>0</v>
      </c>
      <c r="F34" t="str">
        <f>Liittymislomake!B18</f>
        <v/>
      </c>
      <c r="G34" t="str">
        <f>IF(Liittymislomake!B18="","",VLOOKUP(Liittymislomake!B18,Alueet!$D$2:$E$294,2,FALSE))</f>
        <v/>
      </c>
      <c r="N34" s="1">
        <f>Liittymislomake!A70</f>
        <v>0</v>
      </c>
      <c r="O34" t="str">
        <f>IF(Liittymislomake!A70="","",VLOOKUP(Liittymislomake!A70,tauluAsiointitiedot[],2,FALSE))</f>
        <v/>
      </c>
      <c r="P34" t="str">
        <f t="shared" si="0"/>
        <v/>
      </c>
      <c r="Q34">
        <f>Liittymislomake!B70</f>
        <v>0</v>
      </c>
      <c r="R34">
        <f>Liittymislomake!C70</f>
        <v>0</v>
      </c>
      <c r="S34">
        <f>Liittymislomake!D70</f>
        <v>0</v>
      </c>
    </row>
    <row r="35" spans="1:19" x14ac:dyDescent="0.35">
      <c r="A35">
        <v>33</v>
      </c>
      <c r="B35">
        <f>IF(ROW(B35)-2&lt;=Liittymislomake!$D$5,FIND(",",Liittymislomake!$C$4,C34+1),IF(ROW(B35)=Liittymislomake!$D$5,Liittymislomake!$D$4, 0))</f>
        <v>0</v>
      </c>
      <c r="C35">
        <f>IF(ROW(C35)-2&lt;=Liittymislomake!$D$5,FIND(",",Liittymislomake!$C$4,C34+2)+2,IF(ROW(C35)-2=Liittymislomake!$D$5,Liittymislomake!$D$4, 0))</f>
        <v>0</v>
      </c>
      <c r="D35">
        <f>IF(A35&lt;Liittymislomake!$D$5,B36-C35,IF(A35=Liittymislomake!$D$5,Liittymislomake!$D$4-C35+1,0))</f>
        <v>0</v>
      </c>
      <c r="F35" t="str">
        <f>Liittymislomake!B19</f>
        <v/>
      </c>
      <c r="G35" t="str">
        <f>IF(Liittymislomake!B19="","",VLOOKUP(Liittymislomake!B19,Alueet!$D$2:$E$294,2,FALSE))</f>
        <v/>
      </c>
      <c r="N35" s="1">
        <f>Liittymislomake!A71</f>
        <v>0</v>
      </c>
      <c r="O35" t="str">
        <f>IF(Liittymislomake!A71="","",VLOOKUP(Liittymislomake!A71,tauluAsiointitiedot[],2,FALSE))</f>
        <v/>
      </c>
      <c r="P35" t="str">
        <f t="shared" si="0"/>
        <v/>
      </c>
      <c r="Q35">
        <f>Liittymislomake!B71</f>
        <v>0</v>
      </c>
      <c r="R35">
        <f>Liittymislomake!C71</f>
        <v>0</v>
      </c>
      <c r="S35">
        <f>Liittymislomake!D71</f>
        <v>0</v>
      </c>
    </row>
    <row r="36" spans="1:19" x14ac:dyDescent="0.35">
      <c r="A36">
        <v>34</v>
      </c>
      <c r="B36">
        <f>IF(ROW(B36)-2&lt;=Liittymislomake!$D$5,FIND(",",Liittymislomake!$C$4,C35+1),IF(ROW(B36)=Liittymislomake!$D$5,Liittymislomake!$D$4, 0))</f>
        <v>0</v>
      </c>
      <c r="C36">
        <f>IF(ROW(C36)-2&lt;=Liittymislomake!$D$5,FIND(",",Liittymislomake!$C$4,C35+2)+2,IF(ROW(C36)-2=Liittymislomake!$D$5,Liittymislomake!$D$4, 0))</f>
        <v>0</v>
      </c>
      <c r="D36">
        <f>IF(A36&lt;Liittymislomake!$D$5,B37-C36,IF(A36=Liittymislomake!$D$5,Liittymislomake!$D$4-C36+1,0))</f>
        <v>0</v>
      </c>
      <c r="F36" t="str">
        <f>Liittymislomake!B20</f>
        <v/>
      </c>
      <c r="G36" t="str">
        <f>IF(Liittymislomake!B20="","",VLOOKUP(Liittymislomake!B20,Alueet!$D$2:$E$294,2,FALSE))</f>
        <v/>
      </c>
      <c r="N36" s="1">
        <f>Liittymislomake!A72</f>
        <v>0</v>
      </c>
      <c r="O36" t="str">
        <f>IF(Liittymislomake!A72="","",VLOOKUP(Liittymislomake!A72,tauluAsiointitiedot[],2,FALSE))</f>
        <v/>
      </c>
      <c r="P36" t="str">
        <f t="shared" si="0"/>
        <v/>
      </c>
      <c r="Q36">
        <f>Liittymislomake!B72</f>
        <v>0</v>
      </c>
      <c r="R36">
        <f>Liittymislomake!C72</f>
        <v>0</v>
      </c>
      <c r="S36">
        <f>Liittymislomake!D72</f>
        <v>0</v>
      </c>
    </row>
    <row r="37" spans="1:19" x14ac:dyDescent="0.35">
      <c r="A37">
        <v>35</v>
      </c>
      <c r="B37">
        <f>IF(ROW(B37)-2&lt;=Liittymislomake!$D$5,FIND(",",Liittymislomake!$C$4,C36+1),IF(ROW(B37)=Liittymislomake!$D$5,Liittymislomake!$D$4, 0))</f>
        <v>0</v>
      </c>
      <c r="C37">
        <f>IF(ROW(C37)-2&lt;=Liittymislomake!$D$5,FIND(",",Liittymislomake!$C$4,C36+2)+2,IF(ROW(C37)-2=Liittymislomake!$D$5,Liittymislomake!$D$4, 0))</f>
        <v>0</v>
      </c>
      <c r="D37">
        <f>IF(A37&lt;Liittymislomake!$D$5,B38-C37,IF(A37=Liittymislomake!$D$5,Liittymislomake!$D$4-C37+1,0))</f>
        <v>0</v>
      </c>
      <c r="F37" t="str">
        <f>Liittymislomake!B21</f>
        <v/>
      </c>
      <c r="G37" t="str">
        <f>IF(Liittymislomake!B21="","",VLOOKUP(Liittymislomake!B21,Alueet!$D$2:$E$294,2,FALSE))</f>
        <v/>
      </c>
      <c r="N37" s="1">
        <f>Liittymislomake!A73</f>
        <v>0</v>
      </c>
      <c r="O37" t="str">
        <f>IF(Liittymislomake!A73="","",VLOOKUP(Liittymislomake!A73,tauluAsiointitiedot[],2,FALSE))</f>
        <v/>
      </c>
      <c r="P37" t="str">
        <f t="shared" si="0"/>
        <v/>
      </c>
      <c r="Q37">
        <f>Liittymislomake!B73</f>
        <v>0</v>
      </c>
      <c r="R37">
        <f>Liittymislomake!C73</f>
        <v>0</v>
      </c>
      <c r="S37">
        <f>Liittymislomake!D73</f>
        <v>0</v>
      </c>
    </row>
    <row r="38" spans="1:19" x14ac:dyDescent="0.35">
      <c r="A38">
        <v>36</v>
      </c>
      <c r="B38">
        <f>IF(ROW(B38)-2&lt;=Liittymislomake!$D$5,FIND(",",Liittymislomake!$C$4,C37+1),IF(ROW(B38)=Liittymislomake!$D$5,Liittymislomake!$D$4, 0))</f>
        <v>0</v>
      </c>
      <c r="C38">
        <f>IF(ROW(C38)-2&lt;=Liittymislomake!$D$5,FIND(",",Liittymislomake!$C$4,C37+2)+2,IF(ROW(C38)-2=Liittymislomake!$D$5,Liittymislomake!$D$4, 0))</f>
        <v>0</v>
      </c>
      <c r="D38">
        <f>IF(A38&lt;Liittymislomake!$D$5,B39-C38,IF(A38=Liittymislomake!$D$5,Liittymislomake!$D$4-C38+1,0))</f>
        <v>0</v>
      </c>
      <c r="F38" t="str">
        <f>Liittymislomake!B22</f>
        <v/>
      </c>
      <c r="G38" t="str">
        <f>IF(Liittymislomake!B22="","",VLOOKUP(Liittymislomake!B22,Alueet!$D$2:$E$294,2,FALSE))</f>
        <v/>
      </c>
      <c r="N38" s="1">
        <f>Liittymislomake!A74</f>
        <v>0</v>
      </c>
      <c r="O38" t="str">
        <f>IF(Liittymislomake!A74="","",VLOOKUP(Liittymislomake!A74,tauluAsiointitiedot[],2,FALSE))</f>
        <v/>
      </c>
      <c r="P38" t="str">
        <f t="shared" si="0"/>
        <v/>
      </c>
      <c r="Q38">
        <f>Liittymislomake!B74</f>
        <v>0</v>
      </c>
      <c r="R38">
        <f>Liittymislomake!C74</f>
        <v>0</v>
      </c>
      <c r="S38">
        <f>Liittymislomake!D74</f>
        <v>0</v>
      </c>
    </row>
    <row r="39" spans="1:19" x14ac:dyDescent="0.35">
      <c r="A39">
        <v>37</v>
      </c>
      <c r="B39">
        <f>IF(ROW(B39)-2&lt;=Liittymislomake!$D$5,FIND(",",Liittymislomake!$C$4,C38+1),IF(ROW(B39)=Liittymislomake!$D$5,Liittymislomake!$D$4, 0))</f>
        <v>0</v>
      </c>
      <c r="C39">
        <f>IF(ROW(C39)-2&lt;=Liittymislomake!$D$5,FIND(",",Liittymislomake!$C$4,C38+2)+2,IF(ROW(C39)-2=Liittymislomake!$D$5,Liittymislomake!$D$4, 0))</f>
        <v>0</v>
      </c>
      <c r="D39">
        <f>IF(A39&lt;Liittymislomake!$D$5,B40-C39,IF(A39=Liittymislomake!$D$5,Liittymislomake!$D$4-C39+1,0))</f>
        <v>0</v>
      </c>
      <c r="F39" t="str">
        <f>Liittymislomake!B23</f>
        <v/>
      </c>
      <c r="G39" t="str">
        <f>IF(Liittymislomake!B23="","",VLOOKUP(Liittymislomake!B23,Alueet!$D$2:$E$294,2,FALSE))</f>
        <v/>
      </c>
      <c r="N39" s="1">
        <f>Liittymislomake!A75</f>
        <v>0</v>
      </c>
      <c r="O39" t="str">
        <f>IF(Liittymislomake!A75="","",VLOOKUP(Liittymislomake!A75,tauluAsiointitiedot[],2,FALSE))</f>
        <v/>
      </c>
      <c r="P39" t="str">
        <f t="shared" si="0"/>
        <v/>
      </c>
      <c r="Q39">
        <f>Liittymislomake!B75</f>
        <v>0</v>
      </c>
      <c r="R39">
        <f>Liittymislomake!C75</f>
        <v>0</v>
      </c>
      <c r="S39">
        <f>Liittymislomake!D75</f>
        <v>0</v>
      </c>
    </row>
    <row r="40" spans="1:19" x14ac:dyDescent="0.35">
      <c r="A40">
        <v>38</v>
      </c>
      <c r="B40">
        <f>IF(ROW(B40)-2&lt;=Liittymislomake!$D$5,FIND(",",Liittymislomake!$C$4,C39+1),IF(ROW(B40)=Liittymislomake!$D$5,Liittymislomake!$D$4, 0))</f>
        <v>0</v>
      </c>
      <c r="C40">
        <f>IF(ROW(C40)-2&lt;=Liittymislomake!$D$5,FIND(",",Liittymislomake!$C$4,C39+2)+2,IF(ROW(C40)-2=Liittymislomake!$D$5,Liittymislomake!$D$4, 0))</f>
        <v>0</v>
      </c>
      <c r="D40">
        <f>IF(A40&lt;Liittymislomake!$D$5,B41-C40,IF(A40=Liittymislomake!$D$5,Liittymislomake!$D$4-C40+1,0))</f>
        <v>0</v>
      </c>
      <c r="F40" t="str">
        <f>Liittymislomake!B24</f>
        <v/>
      </c>
      <c r="G40" t="str">
        <f>IF(Liittymislomake!B24="","",VLOOKUP(Liittymislomake!B24,Alueet!$D$2:$E$294,2,FALSE))</f>
        <v/>
      </c>
      <c r="N40" s="1">
        <f>Liittymislomake!A76</f>
        <v>0</v>
      </c>
      <c r="O40" t="str">
        <f>IF(Liittymislomake!A76="","",VLOOKUP(Liittymislomake!A76,tauluAsiointitiedot[],2,FALSE))</f>
        <v/>
      </c>
      <c r="P40" t="str">
        <f t="shared" si="0"/>
        <v/>
      </c>
      <c r="Q40">
        <f>Liittymislomake!B76</f>
        <v>0</v>
      </c>
      <c r="R40">
        <f>Liittymislomake!C76</f>
        <v>0</v>
      </c>
      <c r="S40">
        <f>Liittymislomake!D76</f>
        <v>0</v>
      </c>
    </row>
    <row r="41" spans="1:19" x14ac:dyDescent="0.35">
      <c r="A41">
        <v>39</v>
      </c>
      <c r="B41">
        <f>IF(ROW(B41)-2&lt;=Liittymislomake!$D$5,FIND(",",Liittymislomake!$C$4,C40+1),IF(ROW(B41)=Liittymislomake!$D$5,Liittymislomake!$D$4, 0))</f>
        <v>0</v>
      </c>
      <c r="C41">
        <f>IF(ROW(C41)-2&lt;=Liittymislomake!$D$5,FIND(",",Liittymislomake!$C$4,C40+2)+2,IF(ROW(C41)-2=Liittymislomake!$D$5,Liittymislomake!$D$4, 0))</f>
        <v>0</v>
      </c>
      <c r="D41">
        <f>IF(A41&lt;Liittymislomake!$D$5,B42-C41,IF(A41=Liittymislomake!$D$5,Liittymislomake!$D$4-C41+1,0))</f>
        <v>0</v>
      </c>
      <c r="F41" t="str">
        <f>Liittymislomake!B25</f>
        <v/>
      </c>
      <c r="G41" t="str">
        <f>IF(Liittymislomake!B25="","",VLOOKUP(Liittymislomake!B25,Alueet!$D$2:$E$294,2,FALSE))</f>
        <v/>
      </c>
      <c r="N41" s="1">
        <f>Liittymislomake!A77</f>
        <v>0</v>
      </c>
      <c r="O41" t="str">
        <f>IF(Liittymislomake!A77="","",VLOOKUP(Liittymislomake!A77,tauluAsiointitiedot[],2,FALSE))</f>
        <v/>
      </c>
      <c r="P41" t="str">
        <f t="shared" si="0"/>
        <v/>
      </c>
      <c r="Q41">
        <f>Liittymislomake!B77</f>
        <v>0</v>
      </c>
      <c r="R41">
        <f>Liittymislomake!C77</f>
        <v>0</v>
      </c>
      <c r="S41">
        <f>Liittymislomake!D77</f>
        <v>0</v>
      </c>
    </row>
    <row r="42" spans="1:19" x14ac:dyDescent="0.35">
      <c r="A42">
        <v>40</v>
      </c>
      <c r="B42">
        <f>IF(ROW(B42)-2&lt;=Liittymislomake!$D$5,FIND(",",Liittymislomake!$C$4,C41+1),IF(ROW(B42)=Liittymislomake!$D$5,Liittymislomake!$D$4, 0))</f>
        <v>0</v>
      </c>
      <c r="C42">
        <f>IF(ROW(C42)-2&lt;=Liittymislomake!$D$5,FIND(",",Liittymislomake!$C$4,C41+2)+2,IF(ROW(C42)-2=Liittymislomake!$D$5,Liittymislomake!$D$4, 0))</f>
        <v>0</v>
      </c>
      <c r="D42">
        <f>IF(A42&lt;Liittymislomake!$D$5,B43-C42,IF(A42=Liittymislomake!$D$5,Liittymislomake!$D$4-C42+1,0))</f>
        <v>0</v>
      </c>
      <c r="F42" t="str">
        <f>Liittymislomake!B26</f>
        <v/>
      </c>
      <c r="G42" t="str">
        <f>IF(Liittymislomake!B26="","",VLOOKUP(Liittymislomake!B26,Alueet!$D$2:$E$294,2,FALSE))</f>
        <v/>
      </c>
      <c r="N42" s="1">
        <f>Liittymislomake!A78</f>
        <v>0</v>
      </c>
      <c r="O42" t="str">
        <f>IF(Liittymislomake!A78="","",VLOOKUP(Liittymislomake!A78,tauluAsiointitiedot[],2,FALSE))</f>
        <v/>
      </c>
      <c r="P42" t="str">
        <f t="shared" si="0"/>
        <v/>
      </c>
      <c r="Q42">
        <f>Liittymislomake!B78</f>
        <v>0</v>
      </c>
      <c r="R42">
        <f>Liittymislomake!C78</f>
        <v>0</v>
      </c>
      <c r="S42">
        <f>Liittymislomake!D78</f>
        <v>0</v>
      </c>
    </row>
    <row r="43" spans="1:19" x14ac:dyDescent="0.35">
      <c r="A43">
        <v>41</v>
      </c>
      <c r="B43">
        <f>IF(ROW(B43)-2&lt;=Liittymislomake!$D$5,FIND(",",Liittymislomake!$C$4,C42+1),IF(ROW(B43)=Liittymislomake!$D$5,Liittymislomake!$D$4, 0))</f>
        <v>0</v>
      </c>
      <c r="C43">
        <f>IF(ROW(C43)-2&lt;=Liittymislomake!$D$5,FIND(",",Liittymislomake!$C$4,C42+2)+2,IF(ROW(C43)-2=Liittymislomake!$D$5,Liittymislomake!$D$4, 0))</f>
        <v>0</v>
      </c>
      <c r="D43">
        <f>IF(A43&lt;Liittymislomake!$D$5,B44-C43,IF(A43=Liittymislomake!$D$5,Liittymislomake!$D$4-C43+1,0))</f>
        <v>0</v>
      </c>
      <c r="F43" t="str">
        <f>Liittymislomake!B27</f>
        <v/>
      </c>
      <c r="G43" t="str">
        <f>IF(Liittymislomake!B27="","",VLOOKUP(Liittymislomake!B27,Alueet!$D$2:$E$294,2,FALSE))</f>
        <v/>
      </c>
      <c r="N43" s="1">
        <f>Liittymislomake!A79</f>
        <v>0</v>
      </c>
      <c r="O43" t="str">
        <f>IF(Liittymislomake!A79="","",VLOOKUP(Liittymislomake!A79,tauluAsiointitiedot[],2,FALSE))</f>
        <v/>
      </c>
      <c r="P43" t="str">
        <f t="shared" si="0"/>
        <v/>
      </c>
      <c r="Q43">
        <f>Liittymislomake!B79</f>
        <v>0</v>
      </c>
      <c r="R43">
        <f>Liittymislomake!C79</f>
        <v>0</v>
      </c>
      <c r="S43">
        <f>Liittymislomake!D79</f>
        <v>0</v>
      </c>
    </row>
    <row r="44" spans="1:19" x14ac:dyDescent="0.35">
      <c r="A44">
        <v>42</v>
      </c>
      <c r="B44">
        <f>IF(ROW(B44)-2&lt;=Liittymislomake!$D$5,FIND(",",Liittymislomake!$C$4,C43+1),IF(ROW(B44)=Liittymislomake!$D$5,Liittymislomake!$D$4, 0))</f>
        <v>0</v>
      </c>
      <c r="C44">
        <f>IF(ROW(C44)-2&lt;=Liittymislomake!$D$5,FIND(",",Liittymislomake!$C$4,C43+2)+2,IF(ROW(C44)-2=Liittymislomake!$D$5,Liittymislomake!$D$4, 0))</f>
        <v>0</v>
      </c>
      <c r="D44">
        <f>IF(A44&lt;Liittymislomake!$D$5,B45-C44,IF(A44=Liittymislomake!$D$5,Liittymislomake!$D$4-C44+1,0))</f>
        <v>0</v>
      </c>
      <c r="F44" t="str">
        <f>Liittymislomake!B28</f>
        <v/>
      </c>
      <c r="G44" t="str">
        <f>IF(Liittymislomake!B28="","",VLOOKUP(Liittymislomake!B28,Alueet!$D$2:$E$294,2,FALSE))</f>
        <v/>
      </c>
      <c r="N44" s="1">
        <f>Liittymislomake!A80</f>
        <v>0</v>
      </c>
      <c r="O44" t="str">
        <f>IF(Liittymislomake!A80="","",VLOOKUP(Liittymislomake!A80,tauluAsiointitiedot[],2,FALSE))</f>
        <v/>
      </c>
      <c r="P44" t="str">
        <f t="shared" si="0"/>
        <v/>
      </c>
      <c r="Q44">
        <f>Liittymislomake!B80</f>
        <v>0</v>
      </c>
      <c r="R44">
        <f>Liittymislomake!C80</f>
        <v>0</v>
      </c>
      <c r="S44">
        <f>Liittymislomake!D80</f>
        <v>0</v>
      </c>
    </row>
    <row r="45" spans="1:19" x14ac:dyDescent="0.35">
      <c r="A45">
        <v>43</v>
      </c>
      <c r="B45">
        <f>IF(ROW(B45)-2&lt;=Liittymislomake!$D$5,FIND(",",Liittymislomake!$C$4,C44+1),IF(ROW(B45)=Liittymislomake!$D$5,Liittymislomake!$D$4, 0))</f>
        <v>0</v>
      </c>
      <c r="C45">
        <f>IF(ROW(C45)-2&lt;=Liittymislomake!$D$5,FIND(",",Liittymislomake!$C$4,C44+2)+2,IF(ROW(C45)-2=Liittymislomake!$D$5,Liittymislomake!$D$4, 0))</f>
        <v>0</v>
      </c>
      <c r="D45">
        <f>IF(A45&lt;Liittymislomake!$D$5,B46-C45,IF(A45=Liittymislomake!$D$5,Liittymislomake!$D$4-C45+1,0))</f>
        <v>0</v>
      </c>
      <c r="F45" t="str">
        <f>Liittymislomake!B29</f>
        <v/>
      </c>
      <c r="G45" t="str">
        <f>IF(Liittymislomake!B29="","",VLOOKUP(Liittymislomake!B29,Alueet!$D$2:$E$294,2,FALSE))</f>
        <v/>
      </c>
      <c r="N45" s="1">
        <f>Liittymislomake!A81</f>
        <v>0</v>
      </c>
      <c r="O45" t="str">
        <f>IF(Liittymislomake!A81="","",VLOOKUP(Liittymislomake!A81,tauluAsiointitiedot[],2,FALSE))</f>
        <v/>
      </c>
      <c r="P45" t="str">
        <f t="shared" si="0"/>
        <v/>
      </c>
      <c r="Q45">
        <f>Liittymislomake!B81</f>
        <v>0</v>
      </c>
      <c r="R45">
        <f>Liittymislomake!C81</f>
        <v>0</v>
      </c>
      <c r="S45">
        <f>Liittymislomake!D81</f>
        <v>0</v>
      </c>
    </row>
    <row r="46" spans="1:19" x14ac:dyDescent="0.35">
      <c r="A46">
        <v>44</v>
      </c>
      <c r="B46">
        <f>IF(ROW(B46)-2&lt;=Liittymislomake!$D$5,FIND(",",Liittymislomake!$C$4,C45+1),IF(ROW(B46)=Liittymislomake!$D$5,Liittymislomake!$D$4, 0))</f>
        <v>0</v>
      </c>
      <c r="C46">
        <f>IF(ROW(C46)-2&lt;=Liittymislomake!$D$5,FIND(",",Liittymislomake!$C$4,C45+2)+2,IF(ROW(C46)-2=Liittymislomake!$D$5,Liittymislomake!$D$4, 0))</f>
        <v>0</v>
      </c>
      <c r="D46">
        <f>IF(A46&lt;Liittymislomake!$D$5,B47-C46,IF(A46=Liittymislomake!$D$5,Liittymislomake!$D$4-C46+1,0))</f>
        <v>0</v>
      </c>
      <c r="F46" t="str">
        <f>Liittymislomake!B30</f>
        <v/>
      </c>
      <c r="G46" t="str">
        <f>IF(Liittymislomake!B30="","",VLOOKUP(Liittymislomake!B30,Alueet!$D$2:$E$294,2,FALSE))</f>
        <v/>
      </c>
      <c r="N46" s="1">
        <f>Liittymislomake!A82</f>
        <v>0</v>
      </c>
      <c r="O46" t="str">
        <f>IF(Liittymislomake!A82="","",VLOOKUP(Liittymislomake!A82,tauluAsiointitiedot[],2,FALSE))</f>
        <v/>
      </c>
      <c r="P46" t="str">
        <f t="shared" si="0"/>
        <v/>
      </c>
      <c r="Q46">
        <f>Liittymislomake!B82</f>
        <v>0</v>
      </c>
      <c r="R46">
        <f>Liittymislomake!C82</f>
        <v>0</v>
      </c>
      <c r="S46">
        <f>Liittymislomake!D82</f>
        <v>0</v>
      </c>
    </row>
    <row r="47" spans="1:19" x14ac:dyDescent="0.35">
      <c r="A47">
        <v>45</v>
      </c>
      <c r="B47">
        <f>IF(ROW(B47)-2&lt;=Liittymislomake!$D$5,FIND(",",Liittymislomake!$C$4,C46+1),IF(ROW(B47)=Liittymislomake!$D$5,Liittymislomake!$D$4, 0))</f>
        <v>0</v>
      </c>
      <c r="C47">
        <f>IF(ROW(C47)-2&lt;=Liittymislomake!$D$5,FIND(",",Liittymislomake!$C$4,C46+2)+2,IF(ROW(C47)-2=Liittymislomake!$D$5,Liittymislomake!$D$4, 0))</f>
        <v>0</v>
      </c>
      <c r="D47">
        <f>IF(A47&lt;Liittymislomake!$D$5,B48-C47,IF(A47=Liittymislomake!$D$5,Liittymislomake!$D$4-C47+1,0))</f>
        <v>0</v>
      </c>
      <c r="F47" t="str">
        <f>Liittymislomake!B31</f>
        <v/>
      </c>
      <c r="G47" t="str">
        <f>IF(Liittymislomake!B31="","",VLOOKUP(Liittymislomake!B31,Alueet!$D$2:$E$294,2,FALSE))</f>
        <v/>
      </c>
      <c r="N47" s="1">
        <f>Liittymislomake!A83</f>
        <v>0</v>
      </c>
      <c r="O47" t="str">
        <f>IF(Liittymislomake!A83="","",VLOOKUP(Liittymislomake!A83,tauluAsiointitiedot[],2,FALSE))</f>
        <v/>
      </c>
      <c r="P47" t="str">
        <f t="shared" si="0"/>
        <v/>
      </c>
      <c r="Q47">
        <f>Liittymislomake!B83</f>
        <v>0</v>
      </c>
      <c r="R47">
        <f>Liittymislomake!C83</f>
        <v>0</v>
      </c>
      <c r="S47">
        <f>Liittymislomake!D83</f>
        <v>0</v>
      </c>
    </row>
    <row r="48" spans="1:19" x14ac:dyDescent="0.35">
      <c r="A48">
        <v>46</v>
      </c>
      <c r="B48">
        <f>IF(ROW(B48)-2&lt;=Liittymislomake!$D$5,FIND(",",Liittymislomake!$C$4,C47+1),IF(ROW(B48)=Liittymislomake!$D$5,Liittymislomake!$D$4, 0))</f>
        <v>0</v>
      </c>
      <c r="C48">
        <f>IF(ROW(C48)-2&lt;=Liittymislomake!$D$5,FIND(",",Liittymislomake!$C$4,C47+2)+2,IF(ROW(C48)-2=Liittymislomake!$D$5,Liittymislomake!$D$4, 0))</f>
        <v>0</v>
      </c>
      <c r="D48">
        <f>IF(A48&lt;Liittymislomake!$D$5,B49-C48,IF(A48=Liittymislomake!$D$5,Liittymislomake!$D$4-C48+1,0))</f>
        <v>0</v>
      </c>
      <c r="F48" t="str">
        <f>Liittymislomake!B32</f>
        <v/>
      </c>
      <c r="G48" t="str">
        <f>IF(Liittymislomake!B32="","",VLOOKUP(Liittymislomake!B32,Alueet!$D$2:$E$294,2,FALSE))</f>
        <v/>
      </c>
      <c r="N48" s="1">
        <f>Liittymislomake!A84</f>
        <v>0</v>
      </c>
      <c r="O48" t="str">
        <f>IF(Liittymislomake!A84="","",VLOOKUP(Liittymislomake!A84,tauluAsiointitiedot[],2,FALSE))</f>
        <v/>
      </c>
      <c r="P48" t="str">
        <f t="shared" si="0"/>
        <v/>
      </c>
      <c r="Q48">
        <f>Liittymislomake!B84</f>
        <v>0</v>
      </c>
      <c r="R48">
        <f>Liittymislomake!C84</f>
        <v>0</v>
      </c>
      <c r="S48">
        <f>Liittymislomake!D84</f>
        <v>0</v>
      </c>
    </row>
    <row r="49" spans="1:19" x14ac:dyDescent="0.35">
      <c r="A49">
        <v>47</v>
      </c>
      <c r="B49">
        <f>IF(ROW(B49)-2&lt;=Liittymislomake!$D$5,FIND(",",Liittymislomake!$C$4,C48+1),IF(ROW(B49)=Liittymislomake!$D$5,Liittymislomake!$D$4, 0))</f>
        <v>0</v>
      </c>
      <c r="C49">
        <f>IF(ROW(C49)-2&lt;=Liittymislomake!$D$5,FIND(",",Liittymislomake!$C$4,C48+2)+2,IF(ROW(C49)-2=Liittymislomake!$D$5,Liittymislomake!$D$4, 0))</f>
        <v>0</v>
      </c>
      <c r="D49">
        <f>IF(A49&lt;Liittymislomake!$D$5,B50-C49,IF(A49=Liittymislomake!$D$5,Liittymislomake!$D$4-C49+1,0))</f>
        <v>0</v>
      </c>
      <c r="F49" t="str">
        <f>Liittymislomake!B33</f>
        <v/>
      </c>
      <c r="G49" t="str">
        <f>IF(Liittymislomake!B33="","",VLOOKUP(Liittymislomake!B33,Alueet!$D$2:$E$294,2,FALSE))</f>
        <v/>
      </c>
      <c r="N49" s="1">
        <f>Liittymislomake!A85</f>
        <v>0</v>
      </c>
      <c r="O49" t="str">
        <f>IF(Liittymislomake!A85="","",VLOOKUP(Liittymislomake!A85,tauluAsiointitiedot[],2,FALSE))</f>
        <v/>
      </c>
      <c r="P49" t="str">
        <f t="shared" si="0"/>
        <v/>
      </c>
      <c r="Q49">
        <f>Liittymislomake!B85</f>
        <v>0</v>
      </c>
      <c r="R49">
        <f>Liittymislomake!C85</f>
        <v>0</v>
      </c>
      <c r="S49">
        <f>Liittymislomake!D85</f>
        <v>0</v>
      </c>
    </row>
    <row r="50" spans="1:19" x14ac:dyDescent="0.35">
      <c r="A50">
        <v>48</v>
      </c>
      <c r="B50">
        <f>IF(ROW(B50)-2&lt;=Liittymislomake!$D$5,FIND(",",Liittymislomake!$C$4,C49+1),IF(ROW(B50)=Liittymislomake!$D$5,Liittymislomake!$D$4, 0))</f>
        <v>0</v>
      </c>
      <c r="C50">
        <f>IF(ROW(C50)-2&lt;=Liittymislomake!$D$5,FIND(",",Liittymislomake!$C$4,C49+2)+2,IF(ROW(C50)-2=Liittymislomake!$D$5,Liittymislomake!$D$4, 0))</f>
        <v>0</v>
      </c>
      <c r="D50">
        <f>IF(A50&lt;Liittymislomake!$D$5,B51-C50,IF(A50=Liittymislomake!$D$5,Liittymislomake!$D$4-C50+1,0))</f>
        <v>0</v>
      </c>
      <c r="F50" t="str">
        <f>Liittymislomake!B34</f>
        <v/>
      </c>
      <c r="G50" t="str">
        <f>IF(Liittymislomake!B34="","",VLOOKUP(Liittymislomake!B34,Alueet!$D$2:$E$294,2,FALSE))</f>
        <v/>
      </c>
      <c r="N50" s="1">
        <f>Liittymislomake!A86</f>
        <v>0</v>
      </c>
      <c r="O50" t="str">
        <f>IF(Liittymislomake!A86="","",VLOOKUP(Liittymislomake!A86,tauluAsiointitiedot[],2,FALSE))</f>
        <v/>
      </c>
      <c r="P50" t="str">
        <f t="shared" si="0"/>
        <v/>
      </c>
      <c r="Q50">
        <f>Liittymislomake!B86</f>
        <v>0</v>
      </c>
      <c r="R50">
        <f>Liittymislomake!C86</f>
        <v>0</v>
      </c>
      <c r="S50">
        <f>Liittymislomake!D86</f>
        <v>0</v>
      </c>
    </row>
    <row r="51" spans="1:19" x14ac:dyDescent="0.35">
      <c r="A51">
        <v>49</v>
      </c>
      <c r="B51">
        <f>IF(ROW(B51)-2&lt;=Liittymislomake!$D$5,FIND(",",Liittymislomake!$C$4,C50+1),IF(ROW(B51)=Liittymislomake!$D$5,Liittymislomake!$D$4, 0))</f>
        <v>0</v>
      </c>
      <c r="C51">
        <f>IF(ROW(C51)-2&lt;=Liittymislomake!$D$5,FIND(",",Liittymislomake!$C$4,C50+2)+2,IF(ROW(C51)-2=Liittymislomake!$D$5,Liittymislomake!$D$4, 0))</f>
        <v>0</v>
      </c>
      <c r="D51">
        <f>IF(A51&lt;Liittymislomake!$D$5,B52-C51,IF(A51=Liittymislomake!$D$5,Liittymislomake!$D$4-C51+1,0))</f>
        <v>0</v>
      </c>
      <c r="F51" t="str">
        <f>Liittymislomake!B35</f>
        <v/>
      </c>
      <c r="G51" t="str">
        <f>IF(Liittymislomake!B35="","",VLOOKUP(Liittymislomake!B35,Alueet!$D$2:$E$294,2,FALSE))</f>
        <v/>
      </c>
      <c r="N51" s="1">
        <f>Liittymislomake!A87</f>
        <v>0</v>
      </c>
      <c r="O51" t="str">
        <f>IF(Liittymislomake!A87="","",VLOOKUP(Liittymislomake!A87,tauluAsiointitiedot[],2,FALSE))</f>
        <v/>
      </c>
      <c r="P51" t="str">
        <f t="shared" si="0"/>
        <v/>
      </c>
      <c r="Q51">
        <f>Liittymislomake!B87</f>
        <v>0</v>
      </c>
      <c r="R51">
        <f>Liittymislomake!C87</f>
        <v>0</v>
      </c>
      <c r="S51">
        <f>Liittymislomake!D87</f>
        <v>0</v>
      </c>
    </row>
    <row r="52" spans="1:19" x14ac:dyDescent="0.35">
      <c r="A52">
        <v>50</v>
      </c>
      <c r="B52">
        <f>IF(ROW(B52)-2&lt;=Liittymislomake!$D$5,FIND(",",Liittymislomake!$C$4,C51+1),IF(ROW(B52)=Liittymislomake!$D$5,Liittymislomake!$D$4, 0))</f>
        <v>0</v>
      </c>
      <c r="C52">
        <f>IF(ROW(C52)-2&lt;=Liittymislomake!$D$5,FIND(",",Liittymislomake!$C$4,C51+2)+2,IF(ROW(C52)-2=Liittymislomake!$D$5,Liittymislomake!$D$4, 0))</f>
        <v>0</v>
      </c>
      <c r="D52">
        <f>IF(A52&lt;Liittymislomake!$D$5,B53-C52,IF(A52=Liittymislomake!$D$5,Liittymislomake!$D$4-C52+1,0))</f>
        <v>0</v>
      </c>
      <c r="F52" t="str">
        <f>Liittymislomake!B36</f>
        <v/>
      </c>
      <c r="G52" t="str">
        <f>IF(Liittymislomake!B36="","",VLOOKUP(Liittymislomake!B36,Alueet!$D$2:$E$294,2,FALSE))</f>
        <v/>
      </c>
      <c r="N52" s="1">
        <f>Liittymislomake!A88</f>
        <v>0</v>
      </c>
      <c r="O52" t="str">
        <f>IF(Liittymislomake!A88="","",VLOOKUP(Liittymislomake!A88,tauluAsiointitiedot[],2,FALSE))</f>
        <v/>
      </c>
      <c r="P52" t="str">
        <f t="shared" si="0"/>
        <v/>
      </c>
      <c r="Q52">
        <f>Liittymislomake!B88</f>
        <v>0</v>
      </c>
      <c r="R52">
        <f>Liittymislomake!C88</f>
        <v>0</v>
      </c>
      <c r="S52">
        <f>Liittymislomake!D88</f>
        <v>0</v>
      </c>
    </row>
    <row r="53" spans="1:19" x14ac:dyDescent="0.35">
      <c r="A53">
        <v>51</v>
      </c>
      <c r="B53">
        <f>IF(ROW(B53)-2&lt;=Liittymislomake!$D$5,FIND(",",Liittymislomake!$C$4,C52+1),IF(ROW(B53)=Liittymislomake!$D$5,Liittymislomake!$D$4, 0))</f>
        <v>0</v>
      </c>
      <c r="C53">
        <f>IF(ROW(C53)-2&lt;=Liittymislomake!$D$5,FIND(",",Liittymislomake!$C$4,C52+2)+2,IF(ROW(C53)-2=Liittymislomake!$D$5,Liittymislomake!$D$4, 0))</f>
        <v>0</v>
      </c>
      <c r="D53">
        <f>IF(A53&lt;Liittymislomake!$D$5,B54-C53,IF(A53=Liittymislomake!$D$5,Liittymislomake!$D$4-C53+1,0))</f>
        <v>0</v>
      </c>
      <c r="F53" t="str">
        <f>Liittymislomake!C12</f>
        <v/>
      </c>
      <c r="G53" t="str">
        <f>IF(Liittymislomake!C12="","",VLOOKUP(Liittymislomake!C12,Alueet!$D$2:$E$294,2,FALSE))</f>
        <v/>
      </c>
      <c r="N53" s="1">
        <f>Liittymislomake!A89</f>
        <v>0</v>
      </c>
      <c r="O53" t="str">
        <f>IF(Liittymislomake!A89="","",VLOOKUP(Liittymislomake!A89,tauluAsiointitiedot[],2,FALSE))</f>
        <v/>
      </c>
      <c r="P53" t="str">
        <f t="shared" si="0"/>
        <v/>
      </c>
      <c r="Q53">
        <f>Liittymislomake!B89</f>
        <v>0</v>
      </c>
      <c r="R53">
        <f>Liittymislomake!C89</f>
        <v>0</v>
      </c>
      <c r="S53">
        <f>Liittymislomake!D89</f>
        <v>0</v>
      </c>
    </row>
    <row r="54" spans="1:19" x14ac:dyDescent="0.35">
      <c r="A54">
        <v>52</v>
      </c>
      <c r="B54">
        <f>IF(ROW(B54)-2&lt;=Liittymislomake!$D$5,FIND(",",Liittymislomake!$C$4,C53+1),IF(ROW(B54)=Liittymislomake!$D$5,Liittymislomake!$D$4, 0))</f>
        <v>0</v>
      </c>
      <c r="C54">
        <f>IF(ROW(C54)-2&lt;=Liittymislomake!$D$5,FIND(",",Liittymislomake!$C$4,C53+2)+2,IF(ROW(C54)-2=Liittymislomake!$D$5,Liittymislomake!$D$4, 0))</f>
        <v>0</v>
      </c>
      <c r="D54">
        <f>IF(A54&lt;Liittymislomake!$D$5,B55-C54,IF(A54=Liittymislomake!$D$5,Liittymislomake!$D$4-C54+1,0))</f>
        <v>0</v>
      </c>
      <c r="F54" t="str">
        <f>Liittymislomake!C13</f>
        <v/>
      </c>
      <c r="G54" t="str">
        <f>IF(Liittymislomake!C13="","",VLOOKUP(Liittymislomake!C13,Alueet!$D$2:$E$294,2,FALSE))</f>
        <v/>
      </c>
      <c r="N54" s="1">
        <f>Liittymislomake!A90</f>
        <v>0</v>
      </c>
      <c r="O54" t="str">
        <f>IF(Liittymislomake!A90="","",VLOOKUP(Liittymislomake!A90,tauluAsiointitiedot[],2,FALSE))</f>
        <v/>
      </c>
      <c r="P54" t="str">
        <f t="shared" si="0"/>
        <v/>
      </c>
      <c r="Q54">
        <f>Liittymislomake!B90</f>
        <v>0</v>
      </c>
      <c r="R54">
        <f>Liittymislomake!C90</f>
        <v>0</v>
      </c>
      <c r="S54">
        <f>Liittymislomake!D90</f>
        <v>0</v>
      </c>
    </row>
    <row r="55" spans="1:19" x14ac:dyDescent="0.35">
      <c r="A55">
        <v>53</v>
      </c>
      <c r="B55">
        <f>IF(ROW(B55)-2&lt;=Liittymislomake!$D$5,FIND(",",Liittymislomake!$C$4,C54+1),IF(ROW(B55)=Liittymislomake!$D$5,Liittymislomake!$D$4, 0))</f>
        <v>0</v>
      </c>
      <c r="C55">
        <f>IF(ROW(C55)-2&lt;=Liittymislomake!$D$5,FIND(",",Liittymislomake!$C$4,C54+2)+2,IF(ROW(C55)-2=Liittymislomake!$D$5,Liittymislomake!$D$4, 0))</f>
        <v>0</v>
      </c>
      <c r="D55">
        <f>IF(A55&lt;Liittymislomake!$D$5,B56-C55,IF(A55=Liittymislomake!$D$5,Liittymislomake!$D$4-C55+1,0))</f>
        <v>0</v>
      </c>
      <c r="F55" t="str">
        <f>Liittymislomake!C14</f>
        <v/>
      </c>
      <c r="G55" t="str">
        <f>IF(Liittymislomake!C14="","",VLOOKUP(Liittymislomake!C14,Alueet!$D$2:$E$294,2,FALSE))</f>
        <v/>
      </c>
      <c r="N55" s="1">
        <f>Liittymislomake!A91</f>
        <v>0</v>
      </c>
      <c r="O55" t="str">
        <f>IF(Liittymislomake!A91="","",VLOOKUP(Liittymislomake!A91,tauluAsiointitiedot[],2,FALSE))</f>
        <v/>
      </c>
      <c r="P55" t="str">
        <f t="shared" si="0"/>
        <v/>
      </c>
      <c r="Q55">
        <f>Liittymislomake!B91</f>
        <v>0</v>
      </c>
      <c r="R55">
        <f>Liittymislomake!C91</f>
        <v>0</v>
      </c>
      <c r="S55">
        <f>Liittymislomake!D91</f>
        <v>0</v>
      </c>
    </row>
    <row r="56" spans="1:19" x14ac:dyDescent="0.35">
      <c r="A56">
        <v>54</v>
      </c>
      <c r="B56">
        <f>IF(ROW(B56)-2&lt;=Liittymislomake!$D$5,FIND(",",Liittymislomake!$C$4,C55+1),IF(ROW(B56)=Liittymislomake!$D$5,Liittymislomake!$D$4, 0))</f>
        <v>0</v>
      </c>
      <c r="C56">
        <f>IF(ROW(C56)-2&lt;=Liittymislomake!$D$5,FIND(",",Liittymislomake!$C$4,C55+2)+2,IF(ROW(C56)-2=Liittymislomake!$D$5,Liittymislomake!$D$4, 0))</f>
        <v>0</v>
      </c>
      <c r="D56">
        <f>IF(A56&lt;Liittymislomake!$D$5,B57-C56,IF(A56=Liittymislomake!$D$5,Liittymislomake!$D$4-C56+1,0))</f>
        <v>0</v>
      </c>
      <c r="F56" t="str">
        <f>Liittymislomake!C15</f>
        <v/>
      </c>
      <c r="G56" t="str">
        <f>IF(Liittymislomake!C15="","",VLOOKUP(Liittymislomake!C15,Alueet!$D$2:$E$294,2,FALSE))</f>
        <v/>
      </c>
      <c r="N56" s="1">
        <f>Liittymislomake!A92</f>
        <v>0</v>
      </c>
      <c r="O56" t="str">
        <f>IF(Liittymislomake!A92="","",VLOOKUP(Liittymislomake!A92,tauluAsiointitiedot[],2,FALSE))</f>
        <v/>
      </c>
      <c r="P56" t="str">
        <f t="shared" si="0"/>
        <v/>
      </c>
      <c r="Q56">
        <f>Liittymislomake!B92</f>
        <v>0</v>
      </c>
      <c r="R56">
        <f>Liittymislomake!C92</f>
        <v>0</v>
      </c>
      <c r="S56">
        <f>Liittymislomake!D92</f>
        <v>0</v>
      </c>
    </row>
    <row r="57" spans="1:19" x14ac:dyDescent="0.35">
      <c r="A57">
        <v>55</v>
      </c>
      <c r="B57">
        <f>IF(ROW(B57)-2&lt;=Liittymislomake!$D$5,FIND(",",Liittymislomake!$C$4,C56+1),IF(ROW(B57)=Liittymislomake!$D$5,Liittymislomake!$D$4, 0))</f>
        <v>0</v>
      </c>
      <c r="C57">
        <f>IF(ROW(C57)-2&lt;=Liittymislomake!$D$5,FIND(",",Liittymislomake!$C$4,C56+2)+2,IF(ROW(C57)-2=Liittymislomake!$D$5,Liittymislomake!$D$4, 0))</f>
        <v>0</v>
      </c>
      <c r="D57">
        <f>IF(A57&lt;Liittymislomake!$D$5,B58-C57,IF(A57=Liittymislomake!$D$5,Liittymislomake!$D$4-C57+1,0))</f>
        <v>0</v>
      </c>
      <c r="F57" t="str">
        <f>Liittymislomake!C16</f>
        <v/>
      </c>
      <c r="G57" t="str">
        <f>IF(Liittymislomake!C16="","",VLOOKUP(Liittymislomake!C16,Alueet!$D$2:$E$294,2,FALSE))</f>
        <v/>
      </c>
      <c r="N57" s="1">
        <f>Liittymislomake!A93</f>
        <v>0</v>
      </c>
      <c r="O57" t="str">
        <f>IF(Liittymislomake!A93="","",VLOOKUP(Liittymislomake!A93,tauluAsiointitiedot[],2,FALSE))</f>
        <v/>
      </c>
      <c r="P57" t="str">
        <f t="shared" si="0"/>
        <v/>
      </c>
      <c r="Q57">
        <f>Liittymislomake!B93</f>
        <v>0</v>
      </c>
      <c r="R57">
        <f>Liittymislomake!C93</f>
        <v>0</v>
      </c>
      <c r="S57">
        <f>Liittymislomake!D93</f>
        <v>0</v>
      </c>
    </row>
    <row r="58" spans="1:19" x14ac:dyDescent="0.35">
      <c r="A58">
        <v>56</v>
      </c>
      <c r="B58">
        <f>IF(ROW(B58)-2&lt;=Liittymislomake!$D$5,FIND(",",Liittymislomake!$C$4,C57+1),IF(ROW(B58)=Liittymislomake!$D$5,Liittymislomake!$D$4, 0))</f>
        <v>0</v>
      </c>
      <c r="C58">
        <f>IF(ROW(C58)-2&lt;=Liittymislomake!$D$5,FIND(",",Liittymislomake!$C$4,C57+2)+2,IF(ROW(C58)-2=Liittymislomake!$D$5,Liittymislomake!$D$4, 0))</f>
        <v>0</v>
      </c>
      <c r="D58">
        <f>IF(A58&lt;Liittymislomake!$D$5,B59-C58,IF(A58=Liittymislomake!$D$5,Liittymislomake!$D$4-C58+1,0))</f>
        <v>0</v>
      </c>
      <c r="F58" t="str">
        <f>Liittymislomake!C17</f>
        <v/>
      </c>
      <c r="G58" t="str">
        <f>IF(Liittymislomake!C17="","",VLOOKUP(Liittymislomake!C17,Alueet!$D$2:$E$294,2,FALSE))</f>
        <v/>
      </c>
      <c r="N58" s="1">
        <f>Liittymislomake!A94</f>
        <v>0</v>
      </c>
      <c r="O58" t="str">
        <f>IF(Liittymislomake!A94="","",VLOOKUP(Liittymislomake!A94,tauluAsiointitiedot[],2,FALSE))</f>
        <v/>
      </c>
      <c r="P58" t="str">
        <f t="shared" si="0"/>
        <v/>
      </c>
      <c r="Q58">
        <f>Liittymislomake!B94</f>
        <v>0</v>
      </c>
      <c r="R58">
        <f>Liittymislomake!C94</f>
        <v>0</v>
      </c>
      <c r="S58">
        <f>Liittymislomake!D94</f>
        <v>0</v>
      </c>
    </row>
    <row r="59" spans="1:19" x14ac:dyDescent="0.35">
      <c r="A59">
        <v>57</v>
      </c>
      <c r="B59">
        <f>IF(ROW(B59)-2&lt;=Liittymislomake!$D$5,FIND(",",Liittymislomake!$C$4,C58+1),IF(ROW(B59)=Liittymislomake!$D$5,Liittymislomake!$D$4, 0))</f>
        <v>0</v>
      </c>
      <c r="C59">
        <f>IF(ROW(C59)-2&lt;=Liittymislomake!$D$5,FIND(",",Liittymislomake!$C$4,C58+2)+2,IF(ROW(C59)-2=Liittymislomake!$D$5,Liittymislomake!$D$4, 0))</f>
        <v>0</v>
      </c>
      <c r="D59">
        <f>IF(A59&lt;Liittymislomake!$D$5,B60-C59,IF(A59=Liittymislomake!$D$5,Liittymislomake!$D$4-C59+1,0))</f>
        <v>0</v>
      </c>
      <c r="F59" t="str">
        <f>Liittymislomake!C18</f>
        <v/>
      </c>
      <c r="G59" t="str">
        <f>IF(Liittymislomake!C18="","",VLOOKUP(Liittymislomake!C18,Alueet!$D$2:$E$294,2,FALSE))</f>
        <v/>
      </c>
      <c r="N59" s="1">
        <f>Liittymislomake!A95</f>
        <v>0</v>
      </c>
      <c r="O59" t="str">
        <f>IF(Liittymislomake!A95="","",VLOOKUP(Liittymislomake!A95,tauluAsiointitiedot[],2,FALSE))</f>
        <v/>
      </c>
      <c r="P59" t="str">
        <f t="shared" si="0"/>
        <v/>
      </c>
      <c r="Q59">
        <f>Liittymislomake!B95</f>
        <v>0</v>
      </c>
      <c r="R59">
        <f>Liittymislomake!C95</f>
        <v>0</v>
      </c>
      <c r="S59">
        <f>Liittymislomake!D95</f>
        <v>0</v>
      </c>
    </row>
    <row r="60" spans="1:19" x14ac:dyDescent="0.35">
      <c r="A60">
        <v>58</v>
      </c>
      <c r="B60">
        <f>IF(ROW(B60)-2&lt;=Liittymislomake!$D$5,FIND(",",Liittymislomake!$C$4,C59+1),IF(ROW(B60)=Liittymislomake!$D$5,Liittymislomake!$D$4, 0))</f>
        <v>0</v>
      </c>
      <c r="C60">
        <f>IF(ROW(C60)-2&lt;=Liittymislomake!$D$5,FIND(",",Liittymislomake!$C$4,C59+2)+2,IF(ROW(C60)-2=Liittymislomake!$D$5,Liittymislomake!$D$4, 0))</f>
        <v>0</v>
      </c>
      <c r="D60">
        <f>IF(A60&lt;Liittymislomake!$D$5,B61-C60,IF(A60=Liittymislomake!$D$5,Liittymislomake!$D$4-C60+1,0))</f>
        <v>0</v>
      </c>
      <c r="F60" t="str">
        <f>Liittymislomake!C19</f>
        <v/>
      </c>
      <c r="G60" t="str">
        <f>IF(Liittymislomake!C19="","",VLOOKUP(Liittymislomake!C19,Alueet!$D$2:$E$294,2,FALSE))</f>
        <v/>
      </c>
      <c r="N60" s="1">
        <f>Liittymislomake!A96</f>
        <v>0</v>
      </c>
      <c r="O60" t="str">
        <f>IF(Liittymislomake!A96="","",VLOOKUP(Liittymislomake!A96,tauluAsiointitiedot[],2,FALSE))</f>
        <v/>
      </c>
      <c r="P60" t="str">
        <f t="shared" si="0"/>
        <v/>
      </c>
      <c r="Q60">
        <f>Liittymislomake!B96</f>
        <v>0</v>
      </c>
      <c r="R60">
        <f>Liittymislomake!C96</f>
        <v>0</v>
      </c>
      <c r="S60">
        <f>Liittymislomake!D96</f>
        <v>0</v>
      </c>
    </row>
    <row r="61" spans="1:19" x14ac:dyDescent="0.35">
      <c r="A61">
        <v>59</v>
      </c>
      <c r="B61">
        <f>IF(ROW(B61)-2&lt;=Liittymislomake!$D$5,FIND(",",Liittymislomake!$C$4,C60+1),IF(ROW(B61)=Liittymislomake!$D$5,Liittymislomake!$D$4, 0))</f>
        <v>0</v>
      </c>
      <c r="C61">
        <f>IF(ROW(C61)-2&lt;=Liittymislomake!$D$5,FIND(",",Liittymislomake!$C$4,C60+2)+2,IF(ROW(C61)-2=Liittymislomake!$D$5,Liittymislomake!$D$4, 0))</f>
        <v>0</v>
      </c>
      <c r="D61">
        <f>IF(A61&lt;Liittymislomake!$D$5,B62-C61,IF(A61=Liittymislomake!$D$5,Liittymislomake!$D$4-C61+1,0))</f>
        <v>0</v>
      </c>
      <c r="F61" t="str">
        <f>Liittymislomake!C20</f>
        <v/>
      </c>
      <c r="G61" t="str">
        <f>IF(Liittymislomake!C20="","",VLOOKUP(Liittymislomake!C20,Alueet!$D$2:$E$294,2,FALSE))</f>
        <v/>
      </c>
      <c r="N61" s="1">
        <f>Liittymislomake!A97</f>
        <v>0</v>
      </c>
      <c r="O61" t="str">
        <f>IF(Liittymislomake!A97="","",VLOOKUP(Liittymislomake!A97,tauluAsiointitiedot[],2,FALSE))</f>
        <v/>
      </c>
      <c r="P61" t="str">
        <f t="shared" si="0"/>
        <v/>
      </c>
      <c r="Q61">
        <f>Liittymislomake!B97</f>
        <v>0</v>
      </c>
      <c r="R61">
        <f>Liittymislomake!C97</f>
        <v>0</v>
      </c>
      <c r="S61">
        <f>Liittymislomake!D97</f>
        <v>0</v>
      </c>
    </row>
    <row r="62" spans="1:19" x14ac:dyDescent="0.35">
      <c r="A62">
        <v>60</v>
      </c>
      <c r="B62">
        <f>IF(ROW(B62)-2&lt;=Liittymislomake!$D$5,FIND(",",Liittymislomake!$C$4,C61+1),IF(ROW(B62)=Liittymislomake!$D$5,Liittymislomake!$D$4, 0))</f>
        <v>0</v>
      </c>
      <c r="C62">
        <f>IF(ROW(C62)-2&lt;=Liittymislomake!$D$5,FIND(",",Liittymislomake!$C$4,C61+2)+2,IF(ROW(C62)-2=Liittymislomake!$D$5,Liittymislomake!$D$4, 0))</f>
        <v>0</v>
      </c>
      <c r="D62">
        <f>IF(A62&lt;Liittymislomake!$D$5,B63-C62,IF(A62=Liittymislomake!$D$5,Liittymislomake!$D$4-C62+1,0))</f>
        <v>0</v>
      </c>
      <c r="F62" t="str">
        <f>Liittymislomake!C21</f>
        <v/>
      </c>
      <c r="G62" t="str">
        <f>IF(Liittymislomake!C21="","",VLOOKUP(Liittymislomake!C21,Alueet!$D$2:$E$294,2,FALSE))</f>
        <v/>
      </c>
      <c r="N62" s="1">
        <f>Liittymislomake!A98</f>
        <v>0</v>
      </c>
      <c r="O62" t="str">
        <f>IF(Liittymislomake!A98="","",VLOOKUP(Liittymislomake!A98,tauluAsiointitiedot[],2,FALSE))</f>
        <v/>
      </c>
      <c r="P62" t="str">
        <f t="shared" si="0"/>
        <v/>
      </c>
      <c r="Q62">
        <f>Liittymislomake!B98</f>
        <v>0</v>
      </c>
      <c r="R62">
        <f>Liittymislomake!C98</f>
        <v>0</v>
      </c>
      <c r="S62">
        <f>Liittymislomake!D98</f>
        <v>0</v>
      </c>
    </row>
    <row r="63" spans="1:19" x14ac:dyDescent="0.35">
      <c r="A63">
        <v>61</v>
      </c>
      <c r="B63">
        <f>IF(ROW(B63)-2&lt;=Liittymislomake!$D$5,FIND(",",Liittymislomake!$C$4,C62+1),IF(ROW(B63)=Liittymislomake!$D$5,Liittymislomake!$D$4, 0))</f>
        <v>0</v>
      </c>
      <c r="C63">
        <f>IF(ROW(C63)-2&lt;=Liittymislomake!$D$5,FIND(",",Liittymislomake!$C$4,C62+2)+2,IF(ROW(C63)-2=Liittymislomake!$D$5,Liittymislomake!$D$4, 0))</f>
        <v>0</v>
      </c>
      <c r="D63">
        <f>IF(A63&lt;Liittymislomake!$D$5,B64-C63,IF(A63=Liittymislomake!$D$5,Liittymislomake!$D$4-C63+1,0))</f>
        <v>0</v>
      </c>
      <c r="F63" t="str">
        <f>Liittymislomake!C22</f>
        <v/>
      </c>
      <c r="G63" t="str">
        <f>IF(Liittymislomake!C22="","",VLOOKUP(Liittymislomake!C22,Alueet!$D$2:$E$294,2,FALSE))</f>
        <v/>
      </c>
      <c r="N63" s="1">
        <f>Liittymislomake!A99</f>
        <v>0</v>
      </c>
      <c r="O63" t="str">
        <f>IF(Liittymislomake!A99="","",VLOOKUP(Liittymislomake!A99,tauluAsiointitiedot[],2,FALSE))</f>
        <v/>
      </c>
      <c r="P63" t="str">
        <f t="shared" si="0"/>
        <v/>
      </c>
      <c r="Q63">
        <f>Liittymislomake!B99</f>
        <v>0</v>
      </c>
      <c r="R63">
        <f>Liittymislomake!C99</f>
        <v>0</v>
      </c>
      <c r="S63">
        <f>Liittymislomake!D99</f>
        <v>0</v>
      </c>
    </row>
    <row r="64" spans="1:19" x14ac:dyDescent="0.35">
      <c r="A64">
        <v>62</v>
      </c>
      <c r="B64">
        <f>IF(ROW(B64)-2&lt;=Liittymislomake!$D$5,FIND(",",Liittymislomake!$C$4,C63+1),IF(ROW(B64)=Liittymislomake!$D$5,Liittymislomake!$D$4, 0))</f>
        <v>0</v>
      </c>
      <c r="C64">
        <f>IF(ROW(C64)-2&lt;=Liittymislomake!$D$5,FIND(",",Liittymislomake!$C$4,C63+2)+2,IF(ROW(C64)-2=Liittymislomake!$D$5,Liittymislomake!$D$4, 0))</f>
        <v>0</v>
      </c>
      <c r="D64">
        <f>IF(A64&lt;Liittymislomake!$D$5,B65-C64,IF(A64=Liittymislomake!$D$5,Liittymislomake!$D$4-C64+1,0))</f>
        <v>0</v>
      </c>
      <c r="F64" t="str">
        <f>Liittymislomake!C23</f>
        <v/>
      </c>
      <c r="G64" t="str">
        <f>IF(Liittymislomake!C23="","",VLOOKUP(Liittymislomake!C23,Alueet!$D$2:$E$294,2,FALSE))</f>
        <v/>
      </c>
      <c r="N64" s="1">
        <f>Liittymislomake!A100</f>
        <v>0</v>
      </c>
      <c r="O64" t="str">
        <f>IF(Liittymislomake!A100="","",VLOOKUP(Liittymislomake!A100,tauluAsiointitiedot[],2,FALSE))</f>
        <v/>
      </c>
      <c r="P64" t="str">
        <f t="shared" si="0"/>
        <v/>
      </c>
      <c r="Q64">
        <f>Liittymislomake!B100</f>
        <v>0</v>
      </c>
      <c r="R64">
        <f>Liittymislomake!C100</f>
        <v>0</v>
      </c>
      <c r="S64">
        <f>Liittymislomake!D100</f>
        <v>0</v>
      </c>
    </row>
    <row r="65" spans="1:19" x14ac:dyDescent="0.35">
      <c r="A65">
        <v>63</v>
      </c>
      <c r="B65">
        <f>IF(ROW(B65)-2&lt;=Liittymislomake!$D$5,FIND(",",Liittymislomake!$C$4,C64+1),IF(ROW(B65)=Liittymislomake!$D$5,Liittymislomake!$D$4, 0))</f>
        <v>0</v>
      </c>
      <c r="C65">
        <f>IF(ROW(C65)-2&lt;=Liittymislomake!$D$5,FIND(",",Liittymislomake!$C$4,C64+2)+2,IF(ROW(C65)-2=Liittymislomake!$D$5,Liittymislomake!$D$4, 0))</f>
        <v>0</v>
      </c>
      <c r="D65">
        <f>IF(A65&lt;Liittymislomake!$D$5,B66-C65,IF(A65=Liittymislomake!$D$5,Liittymislomake!$D$4-C65+1,0))</f>
        <v>0</v>
      </c>
      <c r="F65" t="str">
        <f>Liittymislomake!C24</f>
        <v/>
      </c>
      <c r="G65" t="str">
        <f>IF(Liittymislomake!C24="","",VLOOKUP(Liittymislomake!C24,Alueet!$D$2:$E$294,2,FALSE))</f>
        <v/>
      </c>
      <c r="N65" s="1">
        <f>Liittymislomake!A101</f>
        <v>0</v>
      </c>
      <c r="O65" t="str">
        <f>IF(Liittymislomake!A101="","",VLOOKUP(Liittymislomake!A101,tauluAsiointitiedot[],2,FALSE))</f>
        <v/>
      </c>
      <c r="P65" t="str">
        <f t="shared" si="0"/>
        <v/>
      </c>
      <c r="Q65">
        <f>Liittymislomake!B101</f>
        <v>0</v>
      </c>
      <c r="R65">
        <f>Liittymislomake!C101</f>
        <v>0</v>
      </c>
      <c r="S65">
        <f>Liittymislomake!D101</f>
        <v>0</v>
      </c>
    </row>
    <row r="66" spans="1:19" x14ac:dyDescent="0.35">
      <c r="A66">
        <v>64</v>
      </c>
      <c r="B66">
        <f>IF(ROW(B66)-2&lt;=Liittymislomake!$D$5,FIND(",",Liittymislomake!$C$4,C65+1),IF(ROW(B66)=Liittymislomake!$D$5,Liittymislomake!$D$4, 0))</f>
        <v>0</v>
      </c>
      <c r="C66">
        <f>IF(ROW(C66)-2&lt;=Liittymislomake!$D$5,FIND(",",Liittymislomake!$C$4,C65+2)+2,IF(ROW(C66)-2=Liittymislomake!$D$5,Liittymislomake!$D$4, 0))</f>
        <v>0</v>
      </c>
      <c r="D66">
        <f>IF(A66&lt;Liittymislomake!$D$5,B67-C66,IF(A66=Liittymislomake!$D$5,Liittymislomake!$D$4-C66+1,0))</f>
        <v>0</v>
      </c>
      <c r="F66" t="str">
        <f>Liittymislomake!C25</f>
        <v/>
      </c>
      <c r="G66" t="str">
        <f>IF(Liittymislomake!C25="","",VLOOKUP(Liittymislomake!C25,Alueet!$D$2:$E$294,2,FALSE))</f>
        <v/>
      </c>
      <c r="N66" s="1">
        <f>Liittymislomake!A102</f>
        <v>0</v>
      </c>
      <c r="O66" t="str">
        <f>IF(Liittymislomake!A102="","",VLOOKUP(Liittymislomake!A102,tauluAsiointitiedot[],2,FALSE))</f>
        <v/>
      </c>
      <c r="P66" t="str">
        <f t="shared" si="0"/>
        <v/>
      </c>
      <c r="Q66">
        <f>Liittymislomake!B102</f>
        <v>0</v>
      </c>
      <c r="R66">
        <f>Liittymislomake!C102</f>
        <v>0</v>
      </c>
      <c r="S66">
        <f>Liittymislomake!D102</f>
        <v>0</v>
      </c>
    </row>
    <row r="67" spans="1:19" x14ac:dyDescent="0.35">
      <c r="A67">
        <v>65</v>
      </c>
      <c r="B67">
        <f>IF(ROW(B67)-2&lt;=Liittymislomake!$D$5,FIND(",",Liittymislomake!$C$4,C66+1),IF(ROW(B67)=Liittymislomake!$D$5,Liittymislomake!$D$4, 0))</f>
        <v>0</v>
      </c>
      <c r="C67">
        <f>IF(ROW(C67)-2&lt;=Liittymislomake!$D$5,FIND(",",Liittymislomake!$C$4,C66+2)+2,IF(ROW(C67)-2=Liittymislomake!$D$5,Liittymislomake!$D$4, 0))</f>
        <v>0</v>
      </c>
      <c r="D67">
        <f>IF(A67&lt;Liittymislomake!$D$5,B68-C67,IF(A67=Liittymislomake!$D$5,Liittymislomake!$D$4-C67+1,0))</f>
        <v>0</v>
      </c>
      <c r="F67" t="str">
        <f>Liittymislomake!C26</f>
        <v/>
      </c>
      <c r="G67" t="str">
        <f>IF(Liittymislomake!C26="","",VLOOKUP(Liittymislomake!C26,Alueet!$D$2:$E$294,2,FALSE))</f>
        <v/>
      </c>
      <c r="N67" s="1">
        <f>Liittymislomake!A103</f>
        <v>0</v>
      </c>
      <c r="O67" t="str">
        <f>IF(Liittymislomake!A103="","",VLOOKUP(Liittymislomake!A103,tauluAsiointitiedot[],2,FALSE))</f>
        <v/>
      </c>
      <c r="P67" t="str">
        <f t="shared" si="0"/>
        <v/>
      </c>
      <c r="Q67">
        <f>Liittymislomake!B103</f>
        <v>0</v>
      </c>
      <c r="R67">
        <f>Liittymislomake!C103</f>
        <v>0</v>
      </c>
      <c r="S67">
        <f>Liittymislomake!D103</f>
        <v>0</v>
      </c>
    </row>
    <row r="68" spans="1:19" x14ac:dyDescent="0.35">
      <c r="A68">
        <v>66</v>
      </c>
      <c r="B68">
        <f>IF(ROW(B68)-2&lt;=Liittymislomake!$D$5,FIND(",",Liittymislomake!$C$4,C67+1),IF(ROW(B68)=Liittymislomake!$D$5,Liittymislomake!$D$4, 0))</f>
        <v>0</v>
      </c>
      <c r="C68">
        <f>IF(ROW(C68)-2&lt;=Liittymislomake!$D$5,FIND(",",Liittymislomake!$C$4,C67+2)+2,IF(ROW(C68)-2=Liittymislomake!$D$5,Liittymislomake!$D$4, 0))</f>
        <v>0</v>
      </c>
      <c r="D68">
        <f>IF(A68&lt;Liittymislomake!$D$5,B69-C68,IF(A68=Liittymislomake!$D$5,Liittymislomake!$D$4-C68+1,0))</f>
        <v>0</v>
      </c>
      <c r="F68" t="str">
        <f>Liittymislomake!C27</f>
        <v/>
      </c>
      <c r="G68" t="str">
        <f>IF(Liittymislomake!C27="","",VLOOKUP(Liittymislomake!C27,Alueet!$D$2:$E$294,2,FALSE))</f>
        <v/>
      </c>
      <c r="N68" s="1">
        <f>Liittymislomake!A104</f>
        <v>0</v>
      </c>
      <c r="O68" t="str">
        <f>IF(Liittymislomake!A104="","",VLOOKUP(Liittymislomake!A104,tauluAsiointitiedot[],2,FALSE))</f>
        <v/>
      </c>
      <c r="P68" t="str">
        <f t="shared" ref="P68:P131" si="1">IF(S68=0,"",IF(S68="",1,3))</f>
        <v/>
      </c>
      <c r="Q68">
        <f>Liittymislomake!B104</f>
        <v>0</v>
      </c>
      <c r="R68">
        <f>Liittymislomake!C104</f>
        <v>0</v>
      </c>
      <c r="S68">
        <f>Liittymislomake!D104</f>
        <v>0</v>
      </c>
    </row>
    <row r="69" spans="1:19" x14ac:dyDescent="0.35">
      <c r="A69">
        <v>67</v>
      </c>
      <c r="B69">
        <f>IF(ROW(B69)-2&lt;=Liittymislomake!$D$5,FIND(",",Liittymislomake!$C$4,C68+1),IF(ROW(B69)=Liittymislomake!$D$5,Liittymislomake!$D$4, 0))</f>
        <v>0</v>
      </c>
      <c r="C69">
        <f>IF(ROW(C69)-2&lt;=Liittymislomake!$D$5,FIND(",",Liittymislomake!$C$4,C68+2)+2,IF(ROW(C69)-2=Liittymislomake!$D$5,Liittymislomake!$D$4, 0))</f>
        <v>0</v>
      </c>
      <c r="D69">
        <f>IF(A69&lt;Liittymislomake!$D$5,B70-C69,IF(A69=Liittymislomake!$D$5,Liittymislomake!$D$4-C69+1,0))</f>
        <v>0</v>
      </c>
      <c r="F69" t="str">
        <f>Liittymislomake!C28</f>
        <v/>
      </c>
      <c r="G69" t="str">
        <f>IF(Liittymislomake!C28="","",VLOOKUP(Liittymislomake!C28,Alueet!$D$2:$E$294,2,FALSE))</f>
        <v/>
      </c>
      <c r="N69" s="1">
        <f>Liittymislomake!A105</f>
        <v>0</v>
      </c>
      <c r="O69" t="str">
        <f>IF(Liittymislomake!A105="","",VLOOKUP(Liittymislomake!A105,tauluAsiointitiedot[],2,FALSE))</f>
        <v/>
      </c>
      <c r="P69" t="str">
        <f t="shared" si="1"/>
        <v/>
      </c>
      <c r="Q69">
        <f>Liittymislomake!B105</f>
        <v>0</v>
      </c>
      <c r="R69">
        <f>Liittymislomake!C105</f>
        <v>0</v>
      </c>
      <c r="S69">
        <f>Liittymislomake!D105</f>
        <v>0</v>
      </c>
    </row>
    <row r="70" spans="1:19" x14ac:dyDescent="0.35">
      <c r="A70">
        <v>68</v>
      </c>
      <c r="B70">
        <f>IF(ROW(B70)-2&lt;=Liittymislomake!$D$5,FIND(",",Liittymislomake!$C$4,C69+1),IF(ROW(B70)=Liittymislomake!$D$5,Liittymislomake!$D$4, 0))</f>
        <v>0</v>
      </c>
      <c r="C70">
        <f>IF(ROW(C70)-2&lt;=Liittymislomake!$D$5,FIND(",",Liittymislomake!$C$4,C69+2)+2,IF(ROW(C70)-2=Liittymislomake!$D$5,Liittymislomake!$D$4, 0))</f>
        <v>0</v>
      </c>
      <c r="D70">
        <f>IF(A70&lt;Liittymislomake!$D$5,B71-C70,IF(A70=Liittymislomake!$D$5,Liittymislomake!$D$4-C70+1,0))</f>
        <v>0</v>
      </c>
      <c r="F70" t="str">
        <f>Liittymislomake!C29</f>
        <v/>
      </c>
      <c r="G70" t="str">
        <f>IF(Liittymislomake!C29="","",VLOOKUP(Liittymislomake!C29,Alueet!$D$2:$E$294,2,FALSE))</f>
        <v/>
      </c>
      <c r="N70" s="1">
        <f>Liittymislomake!A106</f>
        <v>0</v>
      </c>
      <c r="O70" t="str">
        <f>IF(Liittymislomake!A106="","",VLOOKUP(Liittymislomake!A106,tauluAsiointitiedot[],2,FALSE))</f>
        <v/>
      </c>
      <c r="P70" t="str">
        <f t="shared" si="1"/>
        <v/>
      </c>
      <c r="Q70">
        <f>Liittymislomake!B106</f>
        <v>0</v>
      </c>
      <c r="R70">
        <f>Liittymislomake!C106</f>
        <v>0</v>
      </c>
      <c r="S70">
        <f>Liittymislomake!D106</f>
        <v>0</v>
      </c>
    </row>
    <row r="71" spans="1:19" x14ac:dyDescent="0.35">
      <c r="A71">
        <v>69</v>
      </c>
      <c r="B71">
        <f>IF(ROW(B71)-2&lt;=Liittymislomake!$D$5,FIND(",",Liittymislomake!$C$4,C70+1),IF(ROW(B71)=Liittymislomake!$D$5,Liittymislomake!$D$4, 0))</f>
        <v>0</v>
      </c>
      <c r="C71">
        <f>IF(ROW(C71)-2&lt;=Liittymislomake!$D$5,FIND(",",Liittymislomake!$C$4,C70+2)+2,IF(ROW(C71)-2=Liittymislomake!$D$5,Liittymislomake!$D$4, 0))</f>
        <v>0</v>
      </c>
      <c r="D71">
        <f>IF(A71&lt;Liittymislomake!$D$5,B72-C71,IF(A71=Liittymislomake!$D$5,Liittymislomake!$D$4-C71+1,0))</f>
        <v>0</v>
      </c>
      <c r="F71" t="str">
        <f>Liittymislomake!C30</f>
        <v/>
      </c>
      <c r="G71" t="str">
        <f>IF(Liittymislomake!C30="","",VLOOKUP(Liittymislomake!C30,Alueet!$D$2:$E$294,2,FALSE))</f>
        <v/>
      </c>
      <c r="N71" s="1">
        <f>Liittymislomake!A107</f>
        <v>0</v>
      </c>
      <c r="O71" t="str">
        <f>IF(Liittymislomake!A107="","",VLOOKUP(Liittymislomake!A107,tauluAsiointitiedot[],2,FALSE))</f>
        <v/>
      </c>
      <c r="P71" t="str">
        <f t="shared" si="1"/>
        <v/>
      </c>
      <c r="Q71">
        <f>Liittymislomake!B107</f>
        <v>0</v>
      </c>
      <c r="R71">
        <f>Liittymislomake!C107</f>
        <v>0</v>
      </c>
      <c r="S71">
        <f>Liittymislomake!D107</f>
        <v>0</v>
      </c>
    </row>
    <row r="72" spans="1:19" x14ac:dyDescent="0.35">
      <c r="A72">
        <v>70</v>
      </c>
      <c r="B72">
        <f>IF(ROW(B72)-2&lt;=Liittymislomake!$D$5,FIND(",",Liittymislomake!$C$4,C71+1),IF(ROW(B72)=Liittymislomake!$D$5,Liittymislomake!$D$4, 0))</f>
        <v>0</v>
      </c>
      <c r="C72">
        <f>IF(ROW(C72)-2&lt;=Liittymislomake!$D$5,FIND(",",Liittymislomake!$C$4,C71+2)+2,IF(ROW(C72)-2=Liittymislomake!$D$5,Liittymislomake!$D$4, 0))</f>
        <v>0</v>
      </c>
      <c r="D72">
        <f>IF(A72&lt;Liittymislomake!$D$5,B73-C72,IF(A72=Liittymislomake!$D$5,Liittymislomake!$D$4-C72+1,0))</f>
        <v>0</v>
      </c>
      <c r="F72" t="str">
        <f>Liittymislomake!C31</f>
        <v/>
      </c>
      <c r="G72" t="str">
        <f>IF(Liittymislomake!C31="","",VLOOKUP(Liittymislomake!C31,Alueet!$D$2:$E$294,2,FALSE))</f>
        <v/>
      </c>
      <c r="N72" s="1">
        <f>Liittymislomake!A108</f>
        <v>0</v>
      </c>
      <c r="O72" t="str">
        <f>IF(Liittymislomake!A108="","",VLOOKUP(Liittymislomake!A108,tauluAsiointitiedot[],2,FALSE))</f>
        <v/>
      </c>
      <c r="P72" t="str">
        <f t="shared" si="1"/>
        <v/>
      </c>
      <c r="Q72">
        <f>Liittymislomake!B108</f>
        <v>0</v>
      </c>
      <c r="R72">
        <f>Liittymislomake!C108</f>
        <v>0</v>
      </c>
      <c r="S72">
        <f>Liittymislomake!D108</f>
        <v>0</v>
      </c>
    </row>
    <row r="73" spans="1:19" x14ac:dyDescent="0.35">
      <c r="A73">
        <v>71</v>
      </c>
      <c r="B73">
        <f>IF(ROW(B73)-2&lt;=Liittymislomake!$D$5,FIND(",",Liittymislomake!$C$4,C72+1),IF(ROW(B73)=Liittymislomake!$D$5,Liittymislomake!$D$4, 0))</f>
        <v>0</v>
      </c>
      <c r="C73">
        <f>IF(ROW(C73)-2&lt;=Liittymislomake!$D$5,FIND(",",Liittymislomake!$C$4,C72+2)+2,IF(ROW(C73)-2=Liittymislomake!$D$5,Liittymislomake!$D$4, 0))</f>
        <v>0</v>
      </c>
      <c r="D73">
        <f>IF(A73&lt;Liittymislomake!$D$5,B74-C73,IF(A73=Liittymislomake!$D$5,Liittymislomake!$D$4-C73+1,0))</f>
        <v>0</v>
      </c>
      <c r="F73" t="str">
        <f>Liittymislomake!C32</f>
        <v/>
      </c>
      <c r="G73" t="str">
        <f>IF(Liittymislomake!C32="","",VLOOKUP(Liittymislomake!C32,Alueet!$D$2:$E$294,2,FALSE))</f>
        <v/>
      </c>
      <c r="N73" s="1">
        <f>Liittymislomake!A109</f>
        <v>0</v>
      </c>
      <c r="O73" t="str">
        <f>IF(Liittymislomake!A109="","",VLOOKUP(Liittymislomake!A109,tauluAsiointitiedot[],2,FALSE))</f>
        <v/>
      </c>
      <c r="P73" t="str">
        <f t="shared" si="1"/>
        <v/>
      </c>
      <c r="Q73">
        <f>Liittymislomake!B109</f>
        <v>0</v>
      </c>
      <c r="R73">
        <f>Liittymislomake!C109</f>
        <v>0</v>
      </c>
      <c r="S73">
        <f>Liittymislomake!D109</f>
        <v>0</v>
      </c>
    </row>
    <row r="74" spans="1:19" x14ac:dyDescent="0.35">
      <c r="A74">
        <v>72</v>
      </c>
      <c r="B74">
        <f>IF(ROW(B74)-2&lt;=Liittymislomake!$D$5,FIND(",",Liittymislomake!$C$4,C73+1),IF(ROW(B74)=Liittymislomake!$D$5,Liittymislomake!$D$4, 0))</f>
        <v>0</v>
      </c>
      <c r="C74">
        <f>IF(ROW(C74)-2&lt;=Liittymislomake!$D$5,FIND(",",Liittymislomake!$C$4,C73+2)+2,IF(ROW(C74)-2=Liittymislomake!$D$5,Liittymislomake!$D$4, 0))</f>
        <v>0</v>
      </c>
      <c r="D74">
        <f>IF(A74&lt;Liittymislomake!$D$5,B75-C74,IF(A74=Liittymislomake!$D$5,Liittymislomake!$D$4-C74+1,0))</f>
        <v>0</v>
      </c>
      <c r="F74" t="str">
        <f>Liittymislomake!C33</f>
        <v/>
      </c>
      <c r="G74" t="str">
        <f>IF(Liittymislomake!C33="","",VLOOKUP(Liittymislomake!C33,Alueet!$D$2:$E$294,2,FALSE))</f>
        <v/>
      </c>
      <c r="N74" s="1">
        <f>Liittymislomake!A110</f>
        <v>0</v>
      </c>
      <c r="O74" t="str">
        <f>IF(Liittymislomake!A110="","",VLOOKUP(Liittymislomake!A110,tauluAsiointitiedot[],2,FALSE))</f>
        <v/>
      </c>
      <c r="P74" t="str">
        <f t="shared" si="1"/>
        <v/>
      </c>
      <c r="Q74">
        <f>Liittymislomake!B110</f>
        <v>0</v>
      </c>
      <c r="R74">
        <f>Liittymislomake!C110</f>
        <v>0</v>
      </c>
      <c r="S74">
        <f>Liittymislomake!D110</f>
        <v>0</v>
      </c>
    </row>
    <row r="75" spans="1:19" x14ac:dyDescent="0.35">
      <c r="A75">
        <v>73</v>
      </c>
      <c r="B75">
        <f>IF(ROW(B75)-2&lt;=Liittymislomake!$D$5,FIND(",",Liittymislomake!$C$4,C74+1),IF(ROW(B75)=Liittymislomake!$D$5,Liittymislomake!$D$4, 0))</f>
        <v>0</v>
      </c>
      <c r="C75">
        <f>IF(ROW(C75)-2&lt;=Liittymislomake!$D$5,FIND(",",Liittymislomake!$C$4,C74+2)+2,IF(ROW(C75)-2=Liittymislomake!$D$5,Liittymislomake!$D$4, 0))</f>
        <v>0</v>
      </c>
      <c r="D75">
        <f>IF(A75&lt;Liittymislomake!$D$5,B76-C75,IF(A75=Liittymislomake!$D$5,Liittymislomake!$D$4-C75+1,0))</f>
        <v>0</v>
      </c>
      <c r="F75" t="str">
        <f>Liittymislomake!C34</f>
        <v/>
      </c>
      <c r="G75" t="str">
        <f>IF(Liittymislomake!C34="","",VLOOKUP(Liittymislomake!C34,Alueet!$D$2:$E$294,2,FALSE))</f>
        <v/>
      </c>
      <c r="N75" s="1">
        <f>Liittymislomake!A111</f>
        <v>0</v>
      </c>
      <c r="O75" t="str">
        <f>IF(Liittymislomake!A111="","",VLOOKUP(Liittymislomake!A111,tauluAsiointitiedot[],2,FALSE))</f>
        <v/>
      </c>
      <c r="P75" t="str">
        <f t="shared" si="1"/>
        <v/>
      </c>
      <c r="Q75">
        <f>Liittymislomake!B111</f>
        <v>0</v>
      </c>
      <c r="R75">
        <f>Liittymislomake!C111</f>
        <v>0</v>
      </c>
      <c r="S75">
        <f>Liittymislomake!D111</f>
        <v>0</v>
      </c>
    </row>
    <row r="76" spans="1:19" x14ac:dyDescent="0.35">
      <c r="A76">
        <v>74</v>
      </c>
      <c r="B76">
        <f>IF(ROW(B76)-2&lt;=Liittymislomake!$D$5,FIND(",",Liittymislomake!$C$4,C75+1),IF(ROW(B76)=Liittymislomake!$D$5,Liittymislomake!$D$4, 0))</f>
        <v>0</v>
      </c>
      <c r="C76">
        <f>IF(ROW(C76)-2&lt;=Liittymislomake!$D$5,FIND(",",Liittymislomake!$C$4,C75+2)+2,IF(ROW(C76)-2=Liittymislomake!$D$5,Liittymislomake!$D$4, 0))</f>
        <v>0</v>
      </c>
      <c r="D76">
        <f>IF(A76&lt;Liittymislomake!$D$5,B77-C76,IF(A76=Liittymislomake!$D$5,Liittymislomake!$D$4-C76+1,0))</f>
        <v>0</v>
      </c>
      <c r="F76" t="str">
        <f>Liittymislomake!C35</f>
        <v/>
      </c>
      <c r="G76" t="str">
        <f>IF(Liittymislomake!C35="","",VLOOKUP(Liittymislomake!C35,Alueet!$D$2:$E$294,2,FALSE))</f>
        <v/>
      </c>
      <c r="N76" s="1">
        <f>Liittymislomake!A112</f>
        <v>0</v>
      </c>
      <c r="O76" t="str">
        <f>IF(Liittymislomake!A112="","",VLOOKUP(Liittymislomake!A112,tauluAsiointitiedot[],2,FALSE))</f>
        <v/>
      </c>
      <c r="P76" t="str">
        <f t="shared" si="1"/>
        <v/>
      </c>
      <c r="Q76">
        <f>Liittymislomake!B112</f>
        <v>0</v>
      </c>
      <c r="R76">
        <f>Liittymislomake!C112</f>
        <v>0</v>
      </c>
      <c r="S76">
        <f>Liittymislomake!D112</f>
        <v>0</v>
      </c>
    </row>
    <row r="77" spans="1:19" x14ac:dyDescent="0.35">
      <c r="A77">
        <v>75</v>
      </c>
      <c r="B77">
        <f>IF(ROW(B77)-2&lt;=Liittymislomake!$D$5,FIND(",",Liittymislomake!$C$4,C76+1),IF(ROW(B77)=Liittymislomake!$D$5,Liittymislomake!$D$4, 0))</f>
        <v>0</v>
      </c>
      <c r="C77">
        <f>IF(ROW(C77)-2&lt;=Liittymislomake!$D$5,FIND(",",Liittymislomake!$C$4,C76+2)+2,IF(ROW(C77)-2=Liittymislomake!$D$5,Liittymislomake!$D$4, 0))</f>
        <v>0</v>
      </c>
      <c r="D77">
        <f>IF(A77&lt;Liittymislomake!$D$5,B78-C77,IF(A77=Liittymislomake!$D$5,Liittymislomake!$D$4-C77+1,0))</f>
        <v>0</v>
      </c>
      <c r="F77" t="str">
        <f>Liittymislomake!C36</f>
        <v/>
      </c>
      <c r="G77" t="str">
        <f>IF(Liittymislomake!C36="","",VLOOKUP(Liittymislomake!C36,Alueet!$D$2:$E$294,2,FALSE))</f>
        <v/>
      </c>
      <c r="N77" s="1">
        <f>Liittymislomake!A113</f>
        <v>0</v>
      </c>
      <c r="O77" t="str">
        <f>IF(Liittymislomake!A113="","",VLOOKUP(Liittymislomake!A113,tauluAsiointitiedot[],2,FALSE))</f>
        <v/>
      </c>
      <c r="P77" t="str">
        <f t="shared" si="1"/>
        <v/>
      </c>
      <c r="Q77">
        <f>Liittymislomake!B113</f>
        <v>0</v>
      </c>
      <c r="R77">
        <f>Liittymislomake!C113</f>
        <v>0</v>
      </c>
      <c r="S77">
        <f>Liittymislomake!D113</f>
        <v>0</v>
      </c>
    </row>
    <row r="78" spans="1:19" x14ac:dyDescent="0.35">
      <c r="A78">
        <v>76</v>
      </c>
      <c r="B78">
        <f>IF(ROW(B78)-2&lt;=Liittymislomake!$D$5,FIND(",",Liittymislomake!$C$4,C77+1),IF(ROW(B78)=Liittymislomake!$D$5,Liittymislomake!$D$4, 0))</f>
        <v>0</v>
      </c>
      <c r="C78">
        <f>IF(ROW(C78)-2&lt;=Liittymislomake!$D$5,FIND(",",Liittymislomake!$C$4,C77+2)+2,IF(ROW(C78)-2=Liittymislomake!$D$5,Liittymislomake!$D$4, 0))</f>
        <v>0</v>
      </c>
      <c r="D78">
        <f>IF(A78&lt;Liittymislomake!$D$5,B79-C78,IF(A78=Liittymislomake!$D$5,Liittymislomake!$D$4-C78+1,0))</f>
        <v>0</v>
      </c>
      <c r="F78" t="str">
        <f>Liittymislomake!D12</f>
        <v/>
      </c>
      <c r="G78" t="str">
        <f>IF(Liittymislomake!D12="","",VLOOKUP(Liittymislomake!D12,Alueet!$D$2:$E$294,2,FALSE))</f>
        <v/>
      </c>
      <c r="N78" s="1">
        <f>Liittymislomake!A114</f>
        <v>0</v>
      </c>
      <c r="O78" t="str">
        <f>IF(Liittymislomake!A114="","",VLOOKUP(Liittymislomake!A114,tauluAsiointitiedot[],2,FALSE))</f>
        <v/>
      </c>
      <c r="P78" t="str">
        <f t="shared" si="1"/>
        <v/>
      </c>
      <c r="Q78">
        <f>Liittymislomake!B114</f>
        <v>0</v>
      </c>
      <c r="R78">
        <f>Liittymislomake!C114</f>
        <v>0</v>
      </c>
      <c r="S78">
        <f>Liittymislomake!D114</f>
        <v>0</v>
      </c>
    </row>
    <row r="79" spans="1:19" x14ac:dyDescent="0.35">
      <c r="A79">
        <v>77</v>
      </c>
      <c r="B79">
        <f>IF(ROW(B79)-2&lt;=Liittymislomake!$D$5,FIND(",",Liittymislomake!$C$4,C78+1),IF(ROW(B79)=Liittymislomake!$D$5,Liittymislomake!$D$4, 0))</f>
        <v>0</v>
      </c>
      <c r="C79">
        <f>IF(ROW(C79)-2&lt;=Liittymislomake!$D$5,FIND(",",Liittymislomake!$C$4,C78+2)+2,IF(ROW(C79)-2=Liittymislomake!$D$5,Liittymislomake!$D$4, 0))</f>
        <v>0</v>
      </c>
      <c r="D79">
        <f>IF(A79&lt;Liittymislomake!$D$5,B80-C79,IF(A79=Liittymislomake!$D$5,Liittymislomake!$D$4-C79+1,0))</f>
        <v>0</v>
      </c>
      <c r="F79" t="str">
        <f>Liittymislomake!D13</f>
        <v/>
      </c>
      <c r="G79" t="str">
        <f>IF(Liittymislomake!D13="","",VLOOKUP(Liittymislomake!D13,Alueet!$D$2:$E$294,2,FALSE))</f>
        <v/>
      </c>
      <c r="N79" s="1">
        <f>Liittymislomake!A115</f>
        <v>0</v>
      </c>
      <c r="O79" t="str">
        <f>IF(Liittymislomake!A115="","",VLOOKUP(Liittymislomake!A115,tauluAsiointitiedot[],2,FALSE))</f>
        <v/>
      </c>
      <c r="P79" t="str">
        <f t="shared" si="1"/>
        <v/>
      </c>
      <c r="Q79">
        <f>Liittymislomake!B115</f>
        <v>0</v>
      </c>
      <c r="R79">
        <f>Liittymislomake!C115</f>
        <v>0</v>
      </c>
      <c r="S79">
        <f>Liittymislomake!D115</f>
        <v>0</v>
      </c>
    </row>
    <row r="80" spans="1:19" x14ac:dyDescent="0.35">
      <c r="A80">
        <v>78</v>
      </c>
      <c r="B80">
        <f>IF(ROW(B80)-2&lt;=Liittymislomake!$D$5,FIND(",",Liittymislomake!$C$4,C79+1),IF(ROW(B80)=Liittymislomake!$D$5,Liittymislomake!$D$4, 0))</f>
        <v>0</v>
      </c>
      <c r="C80">
        <f>IF(ROW(C80)-2&lt;=Liittymislomake!$D$5,FIND(",",Liittymislomake!$C$4,C79+2)+2,IF(ROW(C80)-2=Liittymislomake!$D$5,Liittymislomake!$D$4, 0))</f>
        <v>0</v>
      </c>
      <c r="D80">
        <f>IF(A80&lt;Liittymislomake!$D$5,B81-C80,IF(A80=Liittymislomake!$D$5,Liittymislomake!$D$4-C80+1,0))</f>
        <v>0</v>
      </c>
      <c r="F80" t="str">
        <f>Liittymislomake!D14</f>
        <v/>
      </c>
      <c r="G80" t="str">
        <f>IF(Liittymislomake!D14="","",VLOOKUP(Liittymislomake!D14,Alueet!$D$2:$E$294,2,FALSE))</f>
        <v/>
      </c>
      <c r="N80" s="1">
        <f>Liittymislomake!A116</f>
        <v>0</v>
      </c>
      <c r="O80" t="str">
        <f>IF(Liittymislomake!A116="","",VLOOKUP(Liittymislomake!A116,tauluAsiointitiedot[],2,FALSE))</f>
        <v/>
      </c>
      <c r="P80" t="str">
        <f t="shared" si="1"/>
        <v/>
      </c>
      <c r="Q80">
        <f>Liittymislomake!B116</f>
        <v>0</v>
      </c>
      <c r="R80">
        <f>Liittymislomake!C116</f>
        <v>0</v>
      </c>
      <c r="S80">
        <f>Liittymislomake!D116</f>
        <v>0</v>
      </c>
    </row>
    <row r="81" spans="1:19" x14ac:dyDescent="0.35">
      <c r="A81">
        <v>79</v>
      </c>
      <c r="B81">
        <f>IF(ROW(B81)-2&lt;=Liittymislomake!$D$5,FIND(",",Liittymislomake!$C$4,C80+1),IF(ROW(B81)=Liittymislomake!$D$5,Liittymislomake!$D$4, 0))</f>
        <v>0</v>
      </c>
      <c r="C81">
        <f>IF(ROW(C81)-2&lt;=Liittymislomake!$D$5,FIND(",",Liittymislomake!$C$4,C80+2)+2,IF(ROW(C81)-2=Liittymislomake!$D$5,Liittymislomake!$D$4, 0))</f>
        <v>0</v>
      </c>
      <c r="D81">
        <f>IF(A81&lt;Liittymislomake!$D$5,B82-C81,IF(A81=Liittymislomake!$D$5,Liittymislomake!$D$4-C81+1,0))</f>
        <v>0</v>
      </c>
      <c r="F81" t="str">
        <f>Liittymislomake!D15</f>
        <v/>
      </c>
      <c r="G81" t="str">
        <f>IF(Liittymislomake!D15="","",VLOOKUP(Liittymislomake!D15,Alueet!$D$2:$E$294,2,FALSE))</f>
        <v/>
      </c>
      <c r="N81" s="1">
        <f>Liittymislomake!A117</f>
        <v>0</v>
      </c>
      <c r="O81" t="str">
        <f>IF(Liittymislomake!A117="","",VLOOKUP(Liittymislomake!A117,tauluAsiointitiedot[],2,FALSE))</f>
        <v/>
      </c>
      <c r="P81" t="str">
        <f t="shared" si="1"/>
        <v/>
      </c>
      <c r="Q81">
        <f>Liittymislomake!B117</f>
        <v>0</v>
      </c>
      <c r="R81">
        <f>Liittymislomake!C117</f>
        <v>0</v>
      </c>
      <c r="S81">
        <f>Liittymislomake!D117</f>
        <v>0</v>
      </c>
    </row>
    <row r="82" spans="1:19" x14ac:dyDescent="0.35">
      <c r="A82">
        <v>80</v>
      </c>
      <c r="B82">
        <f>IF(ROW(B82)-2&lt;=Liittymislomake!$D$5,FIND(",",Liittymislomake!$C$4,C81+1),IF(ROW(B82)=Liittymislomake!$D$5,Liittymislomake!$D$4, 0))</f>
        <v>0</v>
      </c>
      <c r="C82">
        <f>IF(ROW(C82)-2&lt;=Liittymislomake!$D$5,FIND(",",Liittymislomake!$C$4,C81+2)+2,IF(ROW(C82)-2=Liittymislomake!$D$5,Liittymislomake!$D$4, 0))</f>
        <v>0</v>
      </c>
      <c r="D82">
        <f>IF(A82&lt;Liittymislomake!$D$5,B83-C82,IF(A82=Liittymislomake!$D$5,Liittymislomake!$D$4-C82+1,0))</f>
        <v>0</v>
      </c>
      <c r="F82" t="str">
        <f>Liittymislomake!D16</f>
        <v/>
      </c>
      <c r="G82" t="str">
        <f>IF(Liittymislomake!D16="","",VLOOKUP(Liittymislomake!D16,Alueet!$D$2:$E$294,2,FALSE))</f>
        <v/>
      </c>
      <c r="N82" s="1">
        <f>Liittymislomake!A118</f>
        <v>0</v>
      </c>
      <c r="O82" t="str">
        <f>IF(Liittymislomake!A118="","",VLOOKUP(Liittymislomake!A118,tauluAsiointitiedot[],2,FALSE))</f>
        <v/>
      </c>
      <c r="P82" t="str">
        <f t="shared" si="1"/>
        <v/>
      </c>
      <c r="Q82">
        <f>Liittymislomake!B118</f>
        <v>0</v>
      </c>
      <c r="R82">
        <f>Liittymislomake!C118</f>
        <v>0</v>
      </c>
      <c r="S82">
        <f>Liittymislomake!D118</f>
        <v>0</v>
      </c>
    </row>
    <row r="83" spans="1:19" x14ac:dyDescent="0.35">
      <c r="A83">
        <v>81</v>
      </c>
      <c r="B83">
        <f>IF(ROW(B83)-2&lt;=Liittymislomake!$D$5,FIND(",",Liittymislomake!$C$4,C82+1),IF(ROW(B83)=Liittymislomake!$D$5,Liittymislomake!$D$4, 0))</f>
        <v>0</v>
      </c>
      <c r="C83">
        <f>IF(ROW(C83)-2&lt;=Liittymislomake!$D$5,FIND(",",Liittymislomake!$C$4,C82+2)+2,IF(ROW(C83)-2=Liittymislomake!$D$5,Liittymislomake!$D$4, 0))</f>
        <v>0</v>
      </c>
      <c r="D83">
        <f>IF(A83&lt;Liittymislomake!$D$5,B84-C83,IF(A83=Liittymislomake!$D$5,Liittymislomake!$D$4-C83+1,0))</f>
        <v>0</v>
      </c>
      <c r="F83" t="str">
        <f>Liittymislomake!D17</f>
        <v/>
      </c>
      <c r="G83" t="str">
        <f>IF(Liittymislomake!D17="","",VLOOKUP(Liittymislomake!D17,Alueet!$D$2:$E$294,2,FALSE))</f>
        <v/>
      </c>
      <c r="N83" s="1">
        <f>Liittymislomake!A119</f>
        <v>0</v>
      </c>
      <c r="O83" t="str">
        <f>IF(Liittymislomake!A119="","",VLOOKUP(Liittymislomake!A119,tauluAsiointitiedot[],2,FALSE))</f>
        <v/>
      </c>
      <c r="P83" t="str">
        <f t="shared" si="1"/>
        <v/>
      </c>
      <c r="Q83">
        <f>Liittymislomake!B119</f>
        <v>0</v>
      </c>
      <c r="R83">
        <f>Liittymislomake!C119</f>
        <v>0</v>
      </c>
      <c r="S83">
        <f>Liittymislomake!D119</f>
        <v>0</v>
      </c>
    </row>
    <row r="84" spans="1:19" x14ac:dyDescent="0.35">
      <c r="A84">
        <v>82</v>
      </c>
      <c r="B84">
        <f>IF(ROW(B84)-2&lt;=Liittymislomake!$D$5,FIND(",",Liittymislomake!$C$4,C83+1),IF(ROW(B84)=Liittymislomake!$D$5,Liittymislomake!$D$4, 0))</f>
        <v>0</v>
      </c>
      <c r="C84">
        <f>IF(ROW(C84)-2&lt;=Liittymislomake!$D$5,FIND(",",Liittymislomake!$C$4,C83+2)+2,IF(ROW(C84)-2=Liittymislomake!$D$5,Liittymislomake!$D$4, 0))</f>
        <v>0</v>
      </c>
      <c r="D84">
        <f>IF(A84&lt;Liittymislomake!$D$5,B85-C84,IF(A84=Liittymislomake!$D$5,Liittymislomake!$D$4-C84+1,0))</f>
        <v>0</v>
      </c>
      <c r="F84" t="str">
        <f>Liittymislomake!D18</f>
        <v/>
      </c>
      <c r="G84" t="str">
        <f>IF(Liittymislomake!D18="","",VLOOKUP(Liittymislomake!D18,Alueet!$D$2:$E$294,2,FALSE))</f>
        <v/>
      </c>
      <c r="N84" s="1">
        <f>Liittymislomake!A120</f>
        <v>0</v>
      </c>
      <c r="O84" t="str">
        <f>IF(Liittymislomake!A120="","",VLOOKUP(Liittymislomake!A120,tauluAsiointitiedot[],2,FALSE))</f>
        <v/>
      </c>
      <c r="P84" t="str">
        <f t="shared" si="1"/>
        <v/>
      </c>
      <c r="Q84">
        <f>Liittymislomake!B120</f>
        <v>0</v>
      </c>
      <c r="R84">
        <f>Liittymislomake!C120</f>
        <v>0</v>
      </c>
      <c r="S84">
        <f>Liittymislomake!D120</f>
        <v>0</v>
      </c>
    </row>
    <row r="85" spans="1:19" x14ac:dyDescent="0.35">
      <c r="A85">
        <v>83</v>
      </c>
      <c r="B85">
        <f>IF(ROW(B85)-2&lt;=Liittymislomake!$D$5,FIND(",",Liittymislomake!$C$4,C84+1),IF(ROW(B85)=Liittymislomake!$D$5,Liittymislomake!$D$4, 0))</f>
        <v>0</v>
      </c>
      <c r="C85">
        <f>IF(ROW(C85)-2&lt;=Liittymislomake!$D$5,FIND(",",Liittymislomake!$C$4,C84+2)+2,IF(ROW(C85)-2=Liittymislomake!$D$5,Liittymislomake!$D$4, 0))</f>
        <v>0</v>
      </c>
      <c r="D85">
        <f>IF(A85&lt;Liittymislomake!$D$5,B86-C85,IF(A85=Liittymislomake!$D$5,Liittymislomake!$D$4-C85+1,0))</f>
        <v>0</v>
      </c>
      <c r="F85" t="str">
        <f>Liittymislomake!D19</f>
        <v/>
      </c>
      <c r="G85" t="str">
        <f>IF(Liittymislomake!D19="","",VLOOKUP(Liittymislomake!D19,Alueet!$D$2:$E$294,2,FALSE))</f>
        <v/>
      </c>
      <c r="N85" s="1">
        <f>Liittymislomake!A121</f>
        <v>0</v>
      </c>
      <c r="O85" t="str">
        <f>IF(Liittymislomake!A121="","",VLOOKUP(Liittymislomake!A121,tauluAsiointitiedot[],2,FALSE))</f>
        <v/>
      </c>
      <c r="P85" t="str">
        <f t="shared" si="1"/>
        <v/>
      </c>
      <c r="Q85">
        <f>Liittymislomake!B121</f>
        <v>0</v>
      </c>
      <c r="R85">
        <f>Liittymislomake!C121</f>
        <v>0</v>
      </c>
      <c r="S85">
        <f>Liittymislomake!D121</f>
        <v>0</v>
      </c>
    </row>
    <row r="86" spans="1:19" x14ac:dyDescent="0.35">
      <c r="A86">
        <v>84</v>
      </c>
      <c r="B86">
        <f>IF(ROW(B86)-2&lt;=Liittymislomake!$D$5,FIND(",",Liittymislomake!$C$4,C85+1),IF(ROW(B86)=Liittymislomake!$D$5,Liittymislomake!$D$4, 0))</f>
        <v>0</v>
      </c>
      <c r="C86">
        <f>IF(ROW(C86)-2&lt;=Liittymislomake!$D$5,FIND(",",Liittymislomake!$C$4,C85+2)+2,IF(ROW(C86)-2=Liittymislomake!$D$5,Liittymislomake!$D$4, 0))</f>
        <v>0</v>
      </c>
      <c r="D86">
        <f>IF(A86&lt;Liittymislomake!$D$5,B87-C86,IF(A86=Liittymislomake!$D$5,Liittymislomake!$D$4-C86+1,0))</f>
        <v>0</v>
      </c>
      <c r="F86" t="str">
        <f>Liittymislomake!D20</f>
        <v/>
      </c>
      <c r="G86" t="str">
        <f>IF(Liittymislomake!D20="","",VLOOKUP(Liittymislomake!D20,Alueet!$D$2:$E$294,2,FALSE))</f>
        <v/>
      </c>
      <c r="N86" s="1">
        <f>Liittymislomake!A122</f>
        <v>0</v>
      </c>
      <c r="O86" t="str">
        <f>IF(Liittymislomake!A122="","",VLOOKUP(Liittymislomake!A122,tauluAsiointitiedot[],2,FALSE))</f>
        <v/>
      </c>
      <c r="P86" t="str">
        <f t="shared" si="1"/>
        <v/>
      </c>
      <c r="Q86">
        <f>Liittymislomake!B122</f>
        <v>0</v>
      </c>
      <c r="R86">
        <f>Liittymislomake!C122</f>
        <v>0</v>
      </c>
      <c r="S86">
        <f>Liittymislomake!D122</f>
        <v>0</v>
      </c>
    </row>
    <row r="87" spans="1:19" x14ac:dyDescent="0.35">
      <c r="A87">
        <v>85</v>
      </c>
      <c r="B87">
        <f>IF(ROW(B87)-2&lt;=Liittymislomake!$D$5,FIND(",",Liittymislomake!$C$4,C86+1),IF(ROW(B87)=Liittymislomake!$D$5,Liittymislomake!$D$4, 0))</f>
        <v>0</v>
      </c>
      <c r="C87">
        <f>IF(ROW(C87)-2&lt;=Liittymislomake!$D$5,FIND(",",Liittymislomake!$C$4,C86+2)+2,IF(ROW(C87)-2=Liittymislomake!$D$5,Liittymislomake!$D$4, 0))</f>
        <v>0</v>
      </c>
      <c r="D87">
        <f>IF(A87&lt;Liittymislomake!$D$5,B88-C87,IF(A87=Liittymislomake!$D$5,Liittymislomake!$D$4-C87+1,0))</f>
        <v>0</v>
      </c>
      <c r="F87" t="str">
        <f>Liittymislomake!D21</f>
        <v/>
      </c>
      <c r="G87" t="str">
        <f>IF(Liittymislomake!D21="","",VLOOKUP(Liittymislomake!D21,Alueet!$D$2:$E$294,2,FALSE))</f>
        <v/>
      </c>
      <c r="N87" s="1">
        <f>Liittymislomake!A123</f>
        <v>0</v>
      </c>
      <c r="O87" t="str">
        <f>IF(Liittymislomake!A123="","",VLOOKUP(Liittymislomake!A123,tauluAsiointitiedot[],2,FALSE))</f>
        <v/>
      </c>
      <c r="P87" t="str">
        <f t="shared" si="1"/>
        <v/>
      </c>
      <c r="Q87">
        <f>Liittymislomake!B123</f>
        <v>0</v>
      </c>
      <c r="R87">
        <f>Liittymislomake!C123</f>
        <v>0</v>
      </c>
      <c r="S87">
        <f>Liittymislomake!D123</f>
        <v>0</v>
      </c>
    </row>
    <row r="88" spans="1:19" x14ac:dyDescent="0.35">
      <c r="A88">
        <v>86</v>
      </c>
      <c r="B88">
        <f>IF(ROW(B88)-2&lt;=Liittymislomake!$D$5,FIND(",",Liittymislomake!$C$4,C87+1),IF(ROW(B88)=Liittymislomake!$D$5,Liittymislomake!$D$4, 0))</f>
        <v>0</v>
      </c>
      <c r="C88">
        <f>IF(ROW(C88)-2&lt;=Liittymislomake!$D$5,FIND(",",Liittymislomake!$C$4,C87+2)+2,IF(ROW(C88)-2=Liittymislomake!$D$5,Liittymislomake!$D$4, 0))</f>
        <v>0</v>
      </c>
      <c r="D88">
        <f>IF(A88&lt;Liittymislomake!$D$5,B89-C88,IF(A88=Liittymislomake!$D$5,Liittymislomake!$D$4-C88+1,0))</f>
        <v>0</v>
      </c>
      <c r="F88" t="str">
        <f>Liittymislomake!D22</f>
        <v/>
      </c>
      <c r="G88" t="str">
        <f>IF(Liittymislomake!D22="","",VLOOKUP(Liittymislomake!D22,Alueet!$D$2:$E$294,2,FALSE))</f>
        <v/>
      </c>
      <c r="N88" s="1">
        <f>Liittymislomake!A124</f>
        <v>0</v>
      </c>
      <c r="O88" t="str">
        <f>IF(Liittymislomake!A124="","",VLOOKUP(Liittymislomake!A124,tauluAsiointitiedot[],2,FALSE))</f>
        <v/>
      </c>
      <c r="P88" t="str">
        <f t="shared" si="1"/>
        <v/>
      </c>
      <c r="Q88">
        <f>Liittymislomake!B124</f>
        <v>0</v>
      </c>
      <c r="R88">
        <f>Liittymislomake!C124</f>
        <v>0</v>
      </c>
      <c r="S88">
        <f>Liittymislomake!D124</f>
        <v>0</v>
      </c>
    </row>
    <row r="89" spans="1:19" x14ac:dyDescent="0.35">
      <c r="A89">
        <v>87</v>
      </c>
      <c r="B89">
        <f>IF(ROW(B89)-2&lt;=Liittymislomake!$D$5,FIND(",",Liittymislomake!$C$4,C88+1),IF(ROW(B89)=Liittymislomake!$D$5,Liittymislomake!$D$4, 0))</f>
        <v>0</v>
      </c>
      <c r="C89">
        <f>IF(ROW(C89)-2&lt;=Liittymislomake!$D$5,FIND(",",Liittymislomake!$C$4,C88+2)+2,IF(ROW(C89)-2=Liittymislomake!$D$5,Liittymislomake!$D$4, 0))</f>
        <v>0</v>
      </c>
      <c r="D89">
        <f>IF(A89&lt;Liittymislomake!$D$5,B90-C89,IF(A89=Liittymislomake!$D$5,Liittymislomake!$D$4-C89+1,0))</f>
        <v>0</v>
      </c>
      <c r="F89" t="str">
        <f>Liittymislomake!D23</f>
        <v/>
      </c>
      <c r="G89" t="str">
        <f>IF(Liittymislomake!D23="","",VLOOKUP(Liittymislomake!D23,Alueet!$D$2:$E$294,2,FALSE))</f>
        <v/>
      </c>
      <c r="N89" s="1">
        <f>Liittymislomake!A125</f>
        <v>0</v>
      </c>
      <c r="O89" t="str">
        <f>IF(Liittymislomake!A125="","",VLOOKUP(Liittymislomake!A125,tauluAsiointitiedot[],2,FALSE))</f>
        <v/>
      </c>
      <c r="P89" t="str">
        <f t="shared" si="1"/>
        <v/>
      </c>
      <c r="Q89">
        <f>Liittymislomake!B125</f>
        <v>0</v>
      </c>
      <c r="R89">
        <f>Liittymislomake!C125</f>
        <v>0</v>
      </c>
      <c r="S89">
        <f>Liittymislomake!D125</f>
        <v>0</v>
      </c>
    </row>
    <row r="90" spans="1:19" x14ac:dyDescent="0.35">
      <c r="A90">
        <v>88</v>
      </c>
      <c r="B90">
        <f>IF(ROW(B90)-2&lt;=Liittymislomake!$D$5,FIND(",",Liittymislomake!$C$4,C89+1),IF(ROW(B90)=Liittymislomake!$D$5,Liittymislomake!$D$4, 0))</f>
        <v>0</v>
      </c>
      <c r="C90">
        <f>IF(ROW(C90)-2&lt;=Liittymislomake!$D$5,FIND(",",Liittymislomake!$C$4,C89+2)+2,IF(ROW(C90)-2=Liittymislomake!$D$5,Liittymislomake!$D$4, 0))</f>
        <v>0</v>
      </c>
      <c r="D90">
        <f>IF(A90&lt;Liittymislomake!$D$5,B91-C90,IF(A90=Liittymislomake!$D$5,Liittymislomake!$D$4-C90+1,0))</f>
        <v>0</v>
      </c>
      <c r="F90" t="str">
        <f>Liittymislomake!D24</f>
        <v/>
      </c>
      <c r="G90" t="str">
        <f>IF(Liittymislomake!D24="","",VLOOKUP(Liittymislomake!D24,Alueet!$D$2:$E$294,2,FALSE))</f>
        <v/>
      </c>
      <c r="N90" s="1">
        <f>Liittymislomake!A126</f>
        <v>0</v>
      </c>
      <c r="O90" t="str">
        <f>IF(Liittymislomake!A126="","",VLOOKUP(Liittymislomake!A126,tauluAsiointitiedot[],2,FALSE))</f>
        <v/>
      </c>
      <c r="P90" t="str">
        <f t="shared" si="1"/>
        <v/>
      </c>
      <c r="Q90">
        <f>Liittymislomake!B126</f>
        <v>0</v>
      </c>
      <c r="R90">
        <f>Liittymislomake!C126</f>
        <v>0</v>
      </c>
      <c r="S90">
        <f>Liittymislomake!D126</f>
        <v>0</v>
      </c>
    </row>
    <row r="91" spans="1:19" x14ac:dyDescent="0.35">
      <c r="A91">
        <v>89</v>
      </c>
      <c r="B91">
        <f>IF(ROW(B91)-2&lt;=Liittymislomake!$D$5,FIND(",",Liittymislomake!$C$4,C90+1),IF(ROW(B91)=Liittymislomake!$D$5,Liittymislomake!$D$4, 0))</f>
        <v>0</v>
      </c>
      <c r="C91">
        <f>IF(ROW(C91)-2&lt;=Liittymislomake!$D$5,FIND(",",Liittymislomake!$C$4,C90+2)+2,IF(ROW(C91)-2=Liittymislomake!$D$5,Liittymislomake!$D$4, 0))</f>
        <v>0</v>
      </c>
      <c r="D91">
        <f>IF(A91&lt;Liittymislomake!$D$5,B92-C91,IF(A91=Liittymislomake!$D$5,Liittymislomake!$D$4-C91+1,0))</f>
        <v>0</v>
      </c>
      <c r="F91" t="str">
        <f>Liittymislomake!D25</f>
        <v/>
      </c>
      <c r="G91" t="str">
        <f>IF(Liittymislomake!D25="","",VLOOKUP(Liittymislomake!D25,Alueet!$D$2:$E$294,2,FALSE))</f>
        <v/>
      </c>
      <c r="N91" s="1">
        <f>Liittymislomake!A127</f>
        <v>0</v>
      </c>
      <c r="O91" t="str">
        <f>IF(Liittymislomake!A127="","",VLOOKUP(Liittymislomake!A127,tauluAsiointitiedot[],2,FALSE))</f>
        <v/>
      </c>
      <c r="P91" t="str">
        <f t="shared" si="1"/>
        <v/>
      </c>
      <c r="Q91">
        <f>Liittymislomake!B127</f>
        <v>0</v>
      </c>
      <c r="R91">
        <f>Liittymislomake!C127</f>
        <v>0</v>
      </c>
      <c r="S91">
        <f>Liittymislomake!D127</f>
        <v>0</v>
      </c>
    </row>
    <row r="92" spans="1:19" x14ac:dyDescent="0.35">
      <c r="A92">
        <v>90</v>
      </c>
      <c r="B92">
        <f>IF(ROW(B92)-2&lt;=Liittymislomake!$D$5,FIND(",",Liittymislomake!$C$4,C91+1),IF(ROW(B92)=Liittymislomake!$D$5,Liittymislomake!$D$4, 0))</f>
        <v>0</v>
      </c>
      <c r="C92">
        <f>IF(ROW(C92)-2&lt;=Liittymislomake!$D$5,FIND(",",Liittymislomake!$C$4,C91+2)+2,IF(ROW(C92)-2=Liittymislomake!$D$5,Liittymislomake!$D$4, 0))</f>
        <v>0</v>
      </c>
      <c r="D92">
        <f>IF(A92&lt;Liittymislomake!$D$5,B93-C92,IF(A92=Liittymislomake!$D$5,Liittymislomake!$D$4-C92+1,0))</f>
        <v>0</v>
      </c>
      <c r="F92" t="str">
        <f>Liittymislomake!D26</f>
        <v/>
      </c>
      <c r="G92" t="str">
        <f>IF(Liittymislomake!D26="","",VLOOKUP(Liittymislomake!D26,Alueet!$D$2:$E$294,2,FALSE))</f>
        <v/>
      </c>
      <c r="N92" s="1">
        <f>Liittymislomake!A128</f>
        <v>0</v>
      </c>
      <c r="O92" t="str">
        <f>IF(Liittymislomake!A128="","",VLOOKUP(Liittymislomake!A128,tauluAsiointitiedot[],2,FALSE))</f>
        <v/>
      </c>
      <c r="P92" t="str">
        <f t="shared" si="1"/>
        <v/>
      </c>
      <c r="Q92">
        <f>Liittymislomake!B128</f>
        <v>0</v>
      </c>
      <c r="R92">
        <f>Liittymislomake!C128</f>
        <v>0</v>
      </c>
      <c r="S92">
        <f>Liittymislomake!D128</f>
        <v>0</v>
      </c>
    </row>
    <row r="93" spans="1:19" x14ac:dyDescent="0.35">
      <c r="A93">
        <v>91</v>
      </c>
      <c r="B93">
        <f>IF(ROW(B93)-2&lt;=Liittymislomake!$D$5,FIND(",",Liittymislomake!$C$4,C92+1),IF(ROW(B93)=Liittymislomake!$D$5,Liittymislomake!$D$4, 0))</f>
        <v>0</v>
      </c>
      <c r="C93">
        <f>IF(ROW(C93)-2&lt;=Liittymislomake!$D$5,FIND(",",Liittymislomake!$C$4,C92+2)+2,IF(ROW(C93)-2=Liittymislomake!$D$5,Liittymislomake!$D$4, 0))</f>
        <v>0</v>
      </c>
      <c r="D93">
        <f>IF(A93&lt;Liittymislomake!$D$5,B94-C93,IF(A93=Liittymislomake!$D$5,Liittymislomake!$D$4-C93+1,0))</f>
        <v>0</v>
      </c>
      <c r="F93" t="str">
        <f>Liittymislomake!D27</f>
        <v/>
      </c>
      <c r="G93" t="str">
        <f>IF(Liittymislomake!D27="","",VLOOKUP(Liittymislomake!D27,Alueet!$D$2:$E$294,2,FALSE))</f>
        <v/>
      </c>
      <c r="N93" s="1">
        <f>Liittymislomake!A129</f>
        <v>0</v>
      </c>
      <c r="O93" t="str">
        <f>IF(Liittymislomake!A129="","",VLOOKUP(Liittymislomake!A129,tauluAsiointitiedot[],2,FALSE))</f>
        <v/>
      </c>
      <c r="P93" t="str">
        <f t="shared" si="1"/>
        <v/>
      </c>
      <c r="Q93">
        <f>Liittymislomake!B129</f>
        <v>0</v>
      </c>
      <c r="R93">
        <f>Liittymislomake!C129</f>
        <v>0</v>
      </c>
      <c r="S93">
        <f>Liittymislomake!D129</f>
        <v>0</v>
      </c>
    </row>
    <row r="94" spans="1:19" x14ac:dyDescent="0.35">
      <c r="A94">
        <v>92</v>
      </c>
      <c r="B94">
        <f>IF(ROW(B94)-2&lt;=Liittymislomake!$D$5,FIND(",",Liittymislomake!$C$4,C93+1),IF(ROW(B94)=Liittymislomake!$D$5,Liittymislomake!$D$4, 0))</f>
        <v>0</v>
      </c>
      <c r="C94">
        <f>IF(ROW(C94)-2&lt;=Liittymislomake!$D$5,FIND(",",Liittymislomake!$C$4,C93+2)+2,IF(ROW(C94)-2=Liittymislomake!$D$5,Liittymislomake!$D$4, 0))</f>
        <v>0</v>
      </c>
      <c r="D94">
        <f>IF(A94&lt;Liittymislomake!$D$5,B95-C94,IF(A94=Liittymislomake!$D$5,Liittymislomake!$D$4-C94+1,0))</f>
        <v>0</v>
      </c>
      <c r="F94" t="str">
        <f>Liittymislomake!D28</f>
        <v/>
      </c>
      <c r="G94" t="str">
        <f>IF(Liittymislomake!D28="","",VLOOKUP(Liittymislomake!D28,Alueet!$D$2:$E$294,2,FALSE))</f>
        <v/>
      </c>
      <c r="N94" s="1">
        <f>Liittymislomake!A130</f>
        <v>0</v>
      </c>
      <c r="O94" t="str">
        <f>IF(Liittymislomake!A130="","",VLOOKUP(Liittymislomake!A130,tauluAsiointitiedot[],2,FALSE))</f>
        <v/>
      </c>
      <c r="P94" t="str">
        <f t="shared" si="1"/>
        <v/>
      </c>
      <c r="Q94">
        <f>Liittymislomake!B130</f>
        <v>0</v>
      </c>
      <c r="R94">
        <f>Liittymislomake!C130</f>
        <v>0</v>
      </c>
      <c r="S94">
        <f>Liittymislomake!D130</f>
        <v>0</v>
      </c>
    </row>
    <row r="95" spans="1:19" x14ac:dyDescent="0.35">
      <c r="A95">
        <v>93</v>
      </c>
      <c r="B95">
        <f>IF(ROW(B95)-2&lt;=Liittymislomake!$D$5,FIND(",",Liittymislomake!$C$4,C94+1),IF(ROW(B95)=Liittymislomake!$D$5,Liittymislomake!$D$4, 0))</f>
        <v>0</v>
      </c>
      <c r="C95">
        <f>IF(ROW(C95)-2&lt;=Liittymislomake!$D$5,FIND(",",Liittymislomake!$C$4,C94+2)+2,IF(ROW(C95)-2=Liittymislomake!$D$5,Liittymislomake!$D$4, 0))</f>
        <v>0</v>
      </c>
      <c r="D95">
        <f>IF(A95&lt;Liittymislomake!$D$5,B96-C95,IF(A95=Liittymislomake!$D$5,Liittymislomake!$D$4-C95+1,0))</f>
        <v>0</v>
      </c>
      <c r="F95" t="str">
        <f>Liittymislomake!D29</f>
        <v/>
      </c>
      <c r="G95" t="str">
        <f>IF(Liittymislomake!D29="","",VLOOKUP(Liittymislomake!D29,Alueet!$D$2:$E$294,2,FALSE))</f>
        <v/>
      </c>
      <c r="N95" s="1">
        <f>Liittymislomake!A131</f>
        <v>0</v>
      </c>
      <c r="O95" t="str">
        <f>IF(Liittymislomake!A131="","",VLOOKUP(Liittymislomake!A131,tauluAsiointitiedot[],2,FALSE))</f>
        <v/>
      </c>
      <c r="P95" t="str">
        <f t="shared" si="1"/>
        <v/>
      </c>
      <c r="Q95">
        <f>Liittymislomake!B131</f>
        <v>0</v>
      </c>
      <c r="R95">
        <f>Liittymislomake!C131</f>
        <v>0</v>
      </c>
      <c r="S95">
        <f>Liittymislomake!D131</f>
        <v>0</v>
      </c>
    </row>
    <row r="96" spans="1:19" x14ac:dyDescent="0.35">
      <c r="A96">
        <v>94</v>
      </c>
      <c r="B96">
        <f>IF(ROW(B96)-2&lt;=Liittymislomake!$D$5,FIND(",",Liittymislomake!$C$4,C95+1),IF(ROW(B96)=Liittymislomake!$D$5,Liittymislomake!$D$4, 0))</f>
        <v>0</v>
      </c>
      <c r="C96">
        <f>IF(ROW(C96)-2&lt;=Liittymislomake!$D$5,FIND(",",Liittymislomake!$C$4,C95+2)+2,IF(ROW(C96)-2=Liittymislomake!$D$5,Liittymislomake!$D$4, 0))</f>
        <v>0</v>
      </c>
      <c r="D96">
        <f>IF(A96&lt;Liittymislomake!$D$5,B97-C96,IF(A96=Liittymislomake!$D$5,Liittymislomake!$D$4-C96+1,0))</f>
        <v>0</v>
      </c>
      <c r="F96" t="str">
        <f>Liittymislomake!D30</f>
        <v/>
      </c>
      <c r="G96" t="str">
        <f>IF(Liittymislomake!D30="","",VLOOKUP(Liittymislomake!D30,Alueet!$D$2:$E$294,2,FALSE))</f>
        <v/>
      </c>
      <c r="N96" s="1">
        <f>Liittymislomake!A132</f>
        <v>0</v>
      </c>
      <c r="O96" t="str">
        <f>IF(Liittymislomake!A132="","",VLOOKUP(Liittymislomake!A132,tauluAsiointitiedot[],2,FALSE))</f>
        <v/>
      </c>
      <c r="P96" t="str">
        <f t="shared" si="1"/>
        <v/>
      </c>
      <c r="Q96">
        <f>Liittymislomake!B132</f>
        <v>0</v>
      </c>
      <c r="R96">
        <f>Liittymislomake!C132</f>
        <v>0</v>
      </c>
      <c r="S96">
        <f>Liittymislomake!D132</f>
        <v>0</v>
      </c>
    </row>
    <row r="97" spans="1:19" x14ac:dyDescent="0.35">
      <c r="A97">
        <v>95</v>
      </c>
      <c r="B97">
        <f>IF(ROW(B97)-2&lt;=Liittymislomake!$D$5,FIND(",",Liittymislomake!$C$4,C96+1),IF(ROW(B97)=Liittymislomake!$D$5,Liittymislomake!$D$4, 0))</f>
        <v>0</v>
      </c>
      <c r="C97">
        <f>IF(ROW(C97)-2&lt;=Liittymislomake!$D$5,FIND(",",Liittymislomake!$C$4,C96+2)+2,IF(ROW(C97)-2=Liittymislomake!$D$5,Liittymislomake!$D$4, 0))</f>
        <v>0</v>
      </c>
      <c r="D97">
        <f>IF(A97&lt;Liittymislomake!$D$5,B98-C97,IF(A97=Liittymislomake!$D$5,Liittymislomake!$D$4-C97+1,0))</f>
        <v>0</v>
      </c>
      <c r="F97" t="str">
        <f>Liittymislomake!D31</f>
        <v/>
      </c>
      <c r="G97" t="str">
        <f>IF(Liittymislomake!D31="","",VLOOKUP(Liittymislomake!D31,Alueet!$D$2:$E$294,2,FALSE))</f>
        <v/>
      </c>
      <c r="N97" s="1">
        <f>Liittymislomake!A133</f>
        <v>0</v>
      </c>
      <c r="O97" t="str">
        <f>IF(Liittymislomake!A133="","",VLOOKUP(Liittymislomake!A133,tauluAsiointitiedot[],2,FALSE))</f>
        <v/>
      </c>
      <c r="P97" t="str">
        <f t="shared" si="1"/>
        <v/>
      </c>
      <c r="Q97">
        <f>Liittymislomake!B133</f>
        <v>0</v>
      </c>
      <c r="R97">
        <f>Liittymislomake!C133</f>
        <v>0</v>
      </c>
      <c r="S97">
        <f>Liittymislomake!D133</f>
        <v>0</v>
      </c>
    </row>
    <row r="98" spans="1:19" x14ac:dyDescent="0.35">
      <c r="A98">
        <v>96</v>
      </c>
      <c r="B98">
        <f>IF(ROW(B98)-2&lt;=Liittymislomake!$D$5,FIND(",",Liittymislomake!$C$4,C97+1),IF(ROW(B98)=Liittymislomake!$D$5,Liittymislomake!$D$4, 0))</f>
        <v>0</v>
      </c>
      <c r="C98">
        <f>IF(ROW(C98)-2&lt;=Liittymislomake!$D$5,FIND(",",Liittymislomake!$C$4,C97+2)+2,IF(ROW(C98)-2=Liittymislomake!$D$5,Liittymislomake!$D$4, 0))</f>
        <v>0</v>
      </c>
      <c r="D98">
        <f>IF(A98&lt;Liittymislomake!$D$5,B99-C98,IF(A98=Liittymislomake!$D$5,Liittymislomake!$D$4-C98+1,0))</f>
        <v>0</v>
      </c>
      <c r="F98" t="str">
        <f>Liittymislomake!D32</f>
        <v/>
      </c>
      <c r="G98" t="str">
        <f>IF(Liittymislomake!D32="","",VLOOKUP(Liittymislomake!D32,Alueet!$D$2:$E$294,2,FALSE))</f>
        <v/>
      </c>
      <c r="N98" s="1">
        <f>Liittymislomake!A134</f>
        <v>0</v>
      </c>
      <c r="O98" t="str">
        <f>IF(Liittymislomake!A134="","",VLOOKUP(Liittymislomake!A134,tauluAsiointitiedot[],2,FALSE))</f>
        <v/>
      </c>
      <c r="P98" t="str">
        <f t="shared" si="1"/>
        <v/>
      </c>
      <c r="Q98">
        <f>Liittymislomake!B134</f>
        <v>0</v>
      </c>
      <c r="R98">
        <f>Liittymislomake!C134</f>
        <v>0</v>
      </c>
      <c r="S98">
        <f>Liittymislomake!D134</f>
        <v>0</v>
      </c>
    </row>
    <row r="99" spans="1:19" x14ac:dyDescent="0.35">
      <c r="A99">
        <v>97</v>
      </c>
      <c r="B99">
        <f>IF(ROW(B99)-2&lt;=Liittymislomake!$D$5,FIND(",",Liittymislomake!$C$4,C98+1),IF(ROW(B99)=Liittymislomake!$D$5,Liittymislomake!$D$4, 0))</f>
        <v>0</v>
      </c>
      <c r="C99">
        <f>IF(ROW(C99)-2&lt;=Liittymislomake!$D$5,FIND(",",Liittymislomake!$C$4,C98+2)+2,IF(ROW(C99)-2=Liittymislomake!$D$5,Liittymislomake!$D$4, 0))</f>
        <v>0</v>
      </c>
      <c r="D99">
        <f>IF(A99&lt;Liittymislomake!$D$5,B100-C99,IF(A99=Liittymislomake!$D$5,Liittymislomake!$D$4-C99+1,0))</f>
        <v>0</v>
      </c>
      <c r="F99" t="str">
        <f>Liittymislomake!D33</f>
        <v/>
      </c>
      <c r="G99" t="str">
        <f>IF(Liittymislomake!D33="","",VLOOKUP(Liittymislomake!D33,Alueet!$D$2:$E$294,2,FALSE))</f>
        <v/>
      </c>
      <c r="N99" s="1">
        <f>Liittymislomake!A135</f>
        <v>0</v>
      </c>
      <c r="O99" t="str">
        <f>IF(Liittymislomake!A135="","",VLOOKUP(Liittymislomake!A135,tauluAsiointitiedot[],2,FALSE))</f>
        <v/>
      </c>
      <c r="P99" t="str">
        <f t="shared" si="1"/>
        <v/>
      </c>
      <c r="Q99">
        <f>Liittymislomake!B135</f>
        <v>0</v>
      </c>
      <c r="R99">
        <f>Liittymislomake!C135</f>
        <v>0</v>
      </c>
      <c r="S99">
        <f>Liittymislomake!D135</f>
        <v>0</v>
      </c>
    </row>
    <row r="100" spans="1:19" x14ac:dyDescent="0.35">
      <c r="A100">
        <v>98</v>
      </c>
      <c r="B100">
        <f>IF(ROW(B100)-2&lt;=Liittymislomake!$D$5,FIND(",",Liittymislomake!$C$4,C99+1),IF(ROW(B100)=Liittymislomake!$D$5,Liittymislomake!$D$4, 0))</f>
        <v>0</v>
      </c>
      <c r="C100">
        <f>IF(ROW(C100)-2&lt;=Liittymislomake!$D$5,FIND(",",Liittymislomake!$C$4,C99+2)+2,IF(ROW(C100)-2=Liittymislomake!$D$5,Liittymislomake!$D$4, 0))</f>
        <v>0</v>
      </c>
      <c r="D100">
        <f>IF(A100&lt;Liittymislomake!$D$5,B101-C100,IF(A100=Liittymislomake!$D$5,Liittymislomake!$D$4-C100+1,0))</f>
        <v>0</v>
      </c>
      <c r="F100" t="str">
        <f>Liittymislomake!D34</f>
        <v/>
      </c>
      <c r="G100" t="str">
        <f>IF(Liittymislomake!D34="","",VLOOKUP(Liittymislomake!D34,Alueet!$D$2:$E$294,2,FALSE))</f>
        <v/>
      </c>
      <c r="N100" s="1">
        <f>Liittymislomake!A136</f>
        <v>0</v>
      </c>
      <c r="O100" t="str">
        <f>IF(Liittymislomake!A136="","",VLOOKUP(Liittymislomake!A136,tauluAsiointitiedot[],2,FALSE))</f>
        <v/>
      </c>
      <c r="P100" t="str">
        <f t="shared" si="1"/>
        <v/>
      </c>
      <c r="Q100">
        <f>Liittymislomake!B136</f>
        <v>0</v>
      </c>
      <c r="R100">
        <f>Liittymislomake!C136</f>
        <v>0</v>
      </c>
      <c r="S100">
        <f>Liittymislomake!D136</f>
        <v>0</v>
      </c>
    </row>
    <row r="101" spans="1:19" x14ac:dyDescent="0.35">
      <c r="A101">
        <v>99</v>
      </c>
      <c r="B101">
        <f>IF(ROW(B101)-2&lt;=Liittymislomake!$D$5,FIND(",",Liittymislomake!$C$4,C100+1),IF(ROW(B101)=Liittymislomake!$D$5,Liittymislomake!$D$4, 0))</f>
        <v>0</v>
      </c>
      <c r="C101">
        <f>IF(ROW(C101)-2&lt;=Liittymislomake!$D$5,FIND(",",Liittymislomake!$C$4,C100+2)+2,IF(ROW(C101)-2=Liittymislomake!$D$5,Liittymislomake!$D$4, 0))</f>
        <v>0</v>
      </c>
      <c r="D101">
        <f>IF(A101&lt;Liittymislomake!$D$5,B102-C101,IF(A101=Liittymislomake!$D$5,Liittymislomake!$D$4-C101+1,0))</f>
        <v>0</v>
      </c>
      <c r="F101" t="str">
        <f>Liittymislomake!D35</f>
        <v/>
      </c>
      <c r="G101" t="str">
        <f>IF(Liittymislomake!D35="","",VLOOKUP(Liittymislomake!D35,Alueet!$D$2:$E$294,2,FALSE))</f>
        <v/>
      </c>
      <c r="N101" s="1">
        <f>Liittymislomake!A137</f>
        <v>0</v>
      </c>
      <c r="O101" t="str">
        <f>IF(Liittymislomake!A137="","",VLOOKUP(Liittymislomake!A137,tauluAsiointitiedot[],2,FALSE))</f>
        <v/>
      </c>
      <c r="P101" t="str">
        <f t="shared" si="1"/>
        <v/>
      </c>
      <c r="Q101">
        <f>Liittymislomake!B137</f>
        <v>0</v>
      </c>
      <c r="R101">
        <f>Liittymislomake!C137</f>
        <v>0</v>
      </c>
      <c r="S101">
        <f>Liittymislomake!D137</f>
        <v>0</v>
      </c>
    </row>
    <row r="102" spans="1:19" x14ac:dyDescent="0.35">
      <c r="A102">
        <v>100</v>
      </c>
      <c r="B102">
        <f>IF(ROW(B102)-2&lt;=Liittymislomake!$D$5,FIND(",",Liittymislomake!$C$4,C101+1),IF(ROW(B102)=Liittymislomake!$D$5,Liittymislomake!$D$4, 0))</f>
        <v>0</v>
      </c>
      <c r="C102">
        <f>IF(ROW(C102)-2&lt;=Liittymislomake!$D$5,FIND(",",Liittymislomake!$C$4,C101+2)+2,IF(ROW(C102)-2=Liittymislomake!$D$5,Liittymislomake!$D$4, 0))</f>
        <v>0</v>
      </c>
      <c r="D102">
        <f>IF(A102&lt;Liittymislomake!$D$5,B103-C102,IF(A102=Liittymislomake!$D$5,Liittymislomake!$D$4-C102+1,0))</f>
        <v>0</v>
      </c>
      <c r="F102" t="str">
        <f>Liittymislomake!D36</f>
        <v/>
      </c>
      <c r="G102" t="str">
        <f>IF(Liittymislomake!D36="","",VLOOKUP(Liittymislomake!D36,Alueet!$D$2:$E$294,2,FALSE))</f>
        <v/>
      </c>
      <c r="N102" s="1">
        <f>Liittymislomake!A138</f>
        <v>0</v>
      </c>
      <c r="O102" t="str">
        <f>IF(Liittymislomake!A138="","",VLOOKUP(Liittymislomake!A138,tauluAsiointitiedot[],2,FALSE))</f>
        <v/>
      </c>
      <c r="P102" t="str">
        <f t="shared" si="1"/>
        <v/>
      </c>
      <c r="Q102">
        <f>Liittymislomake!B138</f>
        <v>0</v>
      </c>
      <c r="R102">
        <f>Liittymislomake!C138</f>
        <v>0</v>
      </c>
      <c r="S102">
        <f>Liittymislomake!D138</f>
        <v>0</v>
      </c>
    </row>
    <row r="103" spans="1:19" x14ac:dyDescent="0.35">
      <c r="N103" s="1">
        <f>Liittymislomake!A139</f>
        <v>0</v>
      </c>
      <c r="O103" t="str">
        <f>IF(Liittymislomake!A139="","",VLOOKUP(Liittymislomake!A139,tauluAsiointitiedot[],2,FALSE))</f>
        <v/>
      </c>
      <c r="P103" t="str">
        <f t="shared" si="1"/>
        <v/>
      </c>
      <c r="Q103">
        <f>Liittymislomake!B139</f>
        <v>0</v>
      </c>
      <c r="R103">
        <f>Liittymislomake!C139</f>
        <v>0</v>
      </c>
      <c r="S103">
        <f>Liittymislomake!D139</f>
        <v>0</v>
      </c>
    </row>
    <row r="104" spans="1:19" x14ac:dyDescent="0.35">
      <c r="N104" s="1">
        <f>Liittymislomake!A140</f>
        <v>0</v>
      </c>
      <c r="O104" t="str">
        <f>IF(Liittymislomake!A140="","",VLOOKUP(Liittymislomake!A140,tauluAsiointitiedot[],2,FALSE))</f>
        <v/>
      </c>
      <c r="P104" t="str">
        <f t="shared" si="1"/>
        <v/>
      </c>
      <c r="Q104">
        <f>Liittymislomake!B140</f>
        <v>0</v>
      </c>
      <c r="R104">
        <f>Liittymislomake!C140</f>
        <v>0</v>
      </c>
      <c r="S104">
        <f>Liittymislomake!D140</f>
        <v>0</v>
      </c>
    </row>
    <row r="105" spans="1:19" x14ac:dyDescent="0.35">
      <c r="N105" s="1">
        <f>Liittymislomake!A141</f>
        <v>0</v>
      </c>
      <c r="O105" t="str">
        <f>IF(Liittymislomake!A141="","",VLOOKUP(Liittymislomake!A141,tauluAsiointitiedot[],2,FALSE))</f>
        <v/>
      </c>
      <c r="P105" t="str">
        <f t="shared" si="1"/>
        <v/>
      </c>
      <c r="Q105">
        <f>Liittymislomake!B141</f>
        <v>0</v>
      </c>
      <c r="R105">
        <f>Liittymislomake!C141</f>
        <v>0</v>
      </c>
      <c r="S105">
        <f>Liittymislomake!D141</f>
        <v>0</v>
      </c>
    </row>
    <row r="106" spans="1:19" x14ac:dyDescent="0.35">
      <c r="N106" s="1">
        <f>Liittymislomake!A142</f>
        <v>0</v>
      </c>
      <c r="O106" t="str">
        <f>IF(Liittymislomake!A142="","",VLOOKUP(Liittymislomake!A142,tauluAsiointitiedot[],2,FALSE))</f>
        <v/>
      </c>
      <c r="P106" t="str">
        <f t="shared" si="1"/>
        <v/>
      </c>
      <c r="Q106">
        <f>Liittymislomake!B142</f>
        <v>0</v>
      </c>
      <c r="R106">
        <f>Liittymislomake!C142</f>
        <v>0</v>
      </c>
      <c r="S106">
        <f>Liittymislomake!D142</f>
        <v>0</v>
      </c>
    </row>
    <row r="107" spans="1:19" x14ac:dyDescent="0.35">
      <c r="N107" s="1">
        <f>Liittymislomake!A143</f>
        <v>0</v>
      </c>
      <c r="O107" t="str">
        <f>IF(Liittymislomake!A143="","",VLOOKUP(Liittymislomake!A143,tauluAsiointitiedot[],2,FALSE))</f>
        <v/>
      </c>
      <c r="P107" t="str">
        <f t="shared" si="1"/>
        <v/>
      </c>
      <c r="Q107">
        <f>Liittymislomake!B143</f>
        <v>0</v>
      </c>
      <c r="R107">
        <f>Liittymislomake!C143</f>
        <v>0</v>
      </c>
      <c r="S107">
        <f>Liittymislomake!D143</f>
        <v>0</v>
      </c>
    </row>
    <row r="108" spans="1:19" x14ac:dyDescent="0.35">
      <c r="N108" s="1">
        <f>Liittymislomake!A144</f>
        <v>0</v>
      </c>
      <c r="O108" t="str">
        <f>IF(Liittymislomake!A144="","",VLOOKUP(Liittymislomake!A144,tauluAsiointitiedot[],2,FALSE))</f>
        <v/>
      </c>
      <c r="P108" t="str">
        <f t="shared" si="1"/>
        <v/>
      </c>
      <c r="Q108">
        <f>Liittymislomake!B144</f>
        <v>0</v>
      </c>
      <c r="R108">
        <f>Liittymislomake!C144</f>
        <v>0</v>
      </c>
      <c r="S108">
        <f>Liittymislomake!D144</f>
        <v>0</v>
      </c>
    </row>
    <row r="109" spans="1:19" x14ac:dyDescent="0.35">
      <c r="N109" s="1">
        <f>Liittymislomake!A145</f>
        <v>0</v>
      </c>
      <c r="O109" t="str">
        <f>IF(Liittymislomake!A145="","",VLOOKUP(Liittymislomake!A145,tauluAsiointitiedot[],2,FALSE))</f>
        <v/>
      </c>
      <c r="P109" t="str">
        <f t="shared" si="1"/>
        <v/>
      </c>
      <c r="Q109">
        <f>Liittymislomake!B145</f>
        <v>0</v>
      </c>
      <c r="R109">
        <f>Liittymislomake!C145</f>
        <v>0</v>
      </c>
      <c r="S109">
        <f>Liittymislomake!D145</f>
        <v>0</v>
      </c>
    </row>
    <row r="110" spans="1:19" x14ac:dyDescent="0.35">
      <c r="N110" s="1">
        <f>Liittymislomake!A146</f>
        <v>0</v>
      </c>
      <c r="O110" t="str">
        <f>IF(Liittymislomake!A146="","",VLOOKUP(Liittymislomake!A146,tauluAsiointitiedot[],2,FALSE))</f>
        <v/>
      </c>
      <c r="P110" t="str">
        <f t="shared" si="1"/>
        <v/>
      </c>
      <c r="Q110">
        <f>Liittymislomake!B146</f>
        <v>0</v>
      </c>
      <c r="R110">
        <f>Liittymislomake!C146</f>
        <v>0</v>
      </c>
      <c r="S110">
        <f>Liittymislomake!D146</f>
        <v>0</v>
      </c>
    </row>
    <row r="111" spans="1:19" x14ac:dyDescent="0.35">
      <c r="N111" s="1">
        <f>Liittymislomake!A147</f>
        <v>0</v>
      </c>
      <c r="O111" t="str">
        <f>IF(Liittymislomake!A147="","",VLOOKUP(Liittymislomake!A147,tauluAsiointitiedot[],2,FALSE))</f>
        <v/>
      </c>
      <c r="P111" t="str">
        <f t="shared" si="1"/>
        <v/>
      </c>
      <c r="Q111">
        <f>Liittymislomake!B147</f>
        <v>0</v>
      </c>
      <c r="R111">
        <f>Liittymislomake!C147</f>
        <v>0</v>
      </c>
      <c r="S111">
        <f>Liittymislomake!D147</f>
        <v>0</v>
      </c>
    </row>
    <row r="112" spans="1:19" x14ac:dyDescent="0.35">
      <c r="N112" s="1">
        <f>Liittymislomake!A148</f>
        <v>0</v>
      </c>
      <c r="O112" t="str">
        <f>IF(Liittymislomake!A148="","",VLOOKUP(Liittymislomake!A148,tauluAsiointitiedot[],2,FALSE))</f>
        <v/>
      </c>
      <c r="P112" t="str">
        <f t="shared" si="1"/>
        <v/>
      </c>
      <c r="Q112">
        <f>Liittymislomake!B148</f>
        <v>0</v>
      </c>
      <c r="R112">
        <f>Liittymislomake!C148</f>
        <v>0</v>
      </c>
      <c r="S112">
        <f>Liittymislomake!D148</f>
        <v>0</v>
      </c>
    </row>
    <row r="113" spans="14:19" x14ac:dyDescent="0.35">
      <c r="N113" s="1">
        <f>Liittymislomake!A149</f>
        <v>0</v>
      </c>
      <c r="O113" t="str">
        <f>IF(Liittymislomake!A149="","",VLOOKUP(Liittymislomake!A149,tauluAsiointitiedot[],2,FALSE))</f>
        <v/>
      </c>
      <c r="P113" t="str">
        <f t="shared" si="1"/>
        <v/>
      </c>
      <c r="Q113">
        <f>Liittymislomake!B149</f>
        <v>0</v>
      </c>
      <c r="R113">
        <f>Liittymislomake!C149</f>
        <v>0</v>
      </c>
      <c r="S113">
        <f>Liittymislomake!D149</f>
        <v>0</v>
      </c>
    </row>
    <row r="114" spans="14:19" x14ac:dyDescent="0.35">
      <c r="N114" s="1">
        <f>Liittymislomake!A150</f>
        <v>0</v>
      </c>
      <c r="O114" t="str">
        <f>IF(Liittymislomake!A150="","",VLOOKUP(Liittymislomake!A150,tauluAsiointitiedot[],2,FALSE))</f>
        <v/>
      </c>
      <c r="P114" t="str">
        <f t="shared" si="1"/>
        <v/>
      </c>
      <c r="Q114">
        <f>Liittymislomake!B150</f>
        <v>0</v>
      </c>
      <c r="R114">
        <f>Liittymislomake!C150</f>
        <v>0</v>
      </c>
      <c r="S114">
        <f>Liittymislomake!D150</f>
        <v>0</v>
      </c>
    </row>
    <row r="115" spans="14:19" x14ac:dyDescent="0.35">
      <c r="N115" s="1">
        <f>Liittymislomake!A151</f>
        <v>0</v>
      </c>
      <c r="O115" t="str">
        <f>IF(Liittymislomake!A151="","",VLOOKUP(Liittymislomake!A151,tauluAsiointitiedot[],2,FALSE))</f>
        <v/>
      </c>
      <c r="P115" t="str">
        <f t="shared" si="1"/>
        <v/>
      </c>
      <c r="Q115">
        <f>Liittymislomake!B151</f>
        <v>0</v>
      </c>
      <c r="R115">
        <f>Liittymislomake!C151</f>
        <v>0</v>
      </c>
      <c r="S115">
        <f>Liittymislomake!D151</f>
        <v>0</v>
      </c>
    </row>
    <row r="116" spans="14:19" x14ac:dyDescent="0.35">
      <c r="N116" s="1">
        <f>Liittymislomake!A152</f>
        <v>0</v>
      </c>
      <c r="O116" t="str">
        <f>IF(Liittymislomake!A152="","",VLOOKUP(Liittymislomake!A152,tauluAsiointitiedot[],2,FALSE))</f>
        <v/>
      </c>
      <c r="P116" t="str">
        <f t="shared" si="1"/>
        <v/>
      </c>
      <c r="Q116">
        <f>Liittymislomake!B152</f>
        <v>0</v>
      </c>
      <c r="R116">
        <f>Liittymislomake!C152</f>
        <v>0</v>
      </c>
      <c r="S116">
        <f>Liittymislomake!D152</f>
        <v>0</v>
      </c>
    </row>
    <row r="117" spans="14:19" x14ac:dyDescent="0.35">
      <c r="N117" s="1">
        <f>Liittymislomake!A153</f>
        <v>0</v>
      </c>
      <c r="O117" t="str">
        <f>IF(Liittymislomake!A153="","",VLOOKUP(Liittymislomake!A153,tauluAsiointitiedot[],2,FALSE))</f>
        <v/>
      </c>
      <c r="P117" t="str">
        <f t="shared" si="1"/>
        <v/>
      </c>
      <c r="Q117">
        <f>Liittymislomake!B153</f>
        <v>0</v>
      </c>
      <c r="R117">
        <f>Liittymislomake!C153</f>
        <v>0</v>
      </c>
      <c r="S117">
        <f>Liittymislomake!D153</f>
        <v>0</v>
      </c>
    </row>
    <row r="118" spans="14:19" x14ac:dyDescent="0.35">
      <c r="N118" s="1">
        <f>Liittymislomake!A154</f>
        <v>0</v>
      </c>
      <c r="O118" t="str">
        <f>IF(Liittymislomake!A154="","",VLOOKUP(Liittymislomake!A154,tauluAsiointitiedot[],2,FALSE))</f>
        <v/>
      </c>
      <c r="P118" t="str">
        <f t="shared" si="1"/>
        <v/>
      </c>
      <c r="Q118">
        <f>Liittymislomake!B154</f>
        <v>0</v>
      </c>
      <c r="R118">
        <f>Liittymislomake!C154</f>
        <v>0</v>
      </c>
      <c r="S118">
        <f>Liittymislomake!D154</f>
        <v>0</v>
      </c>
    </row>
    <row r="119" spans="14:19" x14ac:dyDescent="0.35">
      <c r="N119" s="1">
        <f>Liittymislomake!A155</f>
        <v>0</v>
      </c>
      <c r="O119" t="str">
        <f>IF(Liittymislomake!A155="","",VLOOKUP(Liittymislomake!A155,tauluAsiointitiedot[],2,FALSE))</f>
        <v/>
      </c>
      <c r="P119" t="str">
        <f t="shared" si="1"/>
        <v/>
      </c>
      <c r="Q119">
        <f>Liittymislomake!B155</f>
        <v>0</v>
      </c>
      <c r="R119">
        <f>Liittymislomake!C155</f>
        <v>0</v>
      </c>
      <c r="S119">
        <f>Liittymislomake!D155</f>
        <v>0</v>
      </c>
    </row>
    <row r="120" spans="14:19" x14ac:dyDescent="0.35">
      <c r="N120" s="1">
        <f>Liittymislomake!A156</f>
        <v>0</v>
      </c>
      <c r="O120" t="str">
        <f>IF(Liittymislomake!A156="","",VLOOKUP(Liittymislomake!A156,tauluAsiointitiedot[],2,FALSE))</f>
        <v/>
      </c>
      <c r="P120" t="str">
        <f t="shared" si="1"/>
        <v/>
      </c>
      <c r="Q120">
        <f>Liittymislomake!B156</f>
        <v>0</v>
      </c>
      <c r="R120">
        <f>Liittymislomake!C156</f>
        <v>0</v>
      </c>
      <c r="S120">
        <f>Liittymislomake!D156</f>
        <v>0</v>
      </c>
    </row>
    <row r="121" spans="14:19" x14ac:dyDescent="0.35">
      <c r="N121" s="1">
        <f>Liittymislomake!A157</f>
        <v>0</v>
      </c>
      <c r="O121" t="str">
        <f>IF(Liittymislomake!A157="","",VLOOKUP(Liittymislomake!A157,tauluAsiointitiedot[],2,FALSE))</f>
        <v/>
      </c>
      <c r="P121" t="str">
        <f t="shared" si="1"/>
        <v/>
      </c>
      <c r="Q121">
        <f>Liittymislomake!B157</f>
        <v>0</v>
      </c>
      <c r="R121">
        <f>Liittymislomake!C157</f>
        <v>0</v>
      </c>
      <c r="S121">
        <f>Liittymislomake!D157</f>
        <v>0</v>
      </c>
    </row>
    <row r="122" spans="14:19" x14ac:dyDescent="0.35">
      <c r="N122" s="1">
        <f>Liittymislomake!A158</f>
        <v>0</v>
      </c>
      <c r="O122" t="str">
        <f>IF(Liittymislomake!A158="","",VLOOKUP(Liittymislomake!A158,tauluAsiointitiedot[],2,FALSE))</f>
        <v/>
      </c>
      <c r="P122" t="str">
        <f t="shared" si="1"/>
        <v/>
      </c>
      <c r="Q122">
        <f>Liittymislomake!B158</f>
        <v>0</v>
      </c>
      <c r="R122">
        <f>Liittymislomake!C158</f>
        <v>0</v>
      </c>
      <c r="S122">
        <f>Liittymislomake!D158</f>
        <v>0</v>
      </c>
    </row>
    <row r="123" spans="14:19" x14ac:dyDescent="0.35">
      <c r="N123" s="1">
        <f>Liittymislomake!A159</f>
        <v>0</v>
      </c>
      <c r="O123" t="str">
        <f>IF(Liittymislomake!A159="","",VLOOKUP(Liittymislomake!A159,tauluAsiointitiedot[],2,FALSE))</f>
        <v/>
      </c>
      <c r="P123" t="str">
        <f t="shared" si="1"/>
        <v/>
      </c>
      <c r="Q123">
        <f>Liittymislomake!B159</f>
        <v>0</v>
      </c>
      <c r="R123">
        <f>Liittymislomake!C159</f>
        <v>0</v>
      </c>
      <c r="S123">
        <f>Liittymislomake!D159</f>
        <v>0</v>
      </c>
    </row>
    <row r="124" spans="14:19" x14ac:dyDescent="0.35">
      <c r="N124" s="1">
        <f>Liittymislomake!A160</f>
        <v>0</v>
      </c>
      <c r="O124" t="str">
        <f>IF(Liittymislomake!A160="","",VLOOKUP(Liittymislomake!A160,tauluAsiointitiedot[],2,FALSE))</f>
        <v/>
      </c>
      <c r="P124" t="str">
        <f t="shared" si="1"/>
        <v/>
      </c>
      <c r="Q124">
        <f>Liittymislomake!B160</f>
        <v>0</v>
      </c>
      <c r="R124">
        <f>Liittymislomake!C160</f>
        <v>0</v>
      </c>
      <c r="S124">
        <f>Liittymislomake!D160</f>
        <v>0</v>
      </c>
    </row>
    <row r="125" spans="14:19" x14ac:dyDescent="0.35">
      <c r="N125" s="1">
        <f>Liittymislomake!A161</f>
        <v>0</v>
      </c>
      <c r="O125" t="str">
        <f>IF(Liittymislomake!A161="","",VLOOKUP(Liittymislomake!A161,tauluAsiointitiedot[],2,FALSE))</f>
        <v/>
      </c>
      <c r="P125" t="str">
        <f t="shared" si="1"/>
        <v/>
      </c>
      <c r="Q125">
        <f>Liittymislomake!B161</f>
        <v>0</v>
      </c>
      <c r="R125">
        <f>Liittymislomake!C161</f>
        <v>0</v>
      </c>
      <c r="S125">
        <f>Liittymislomake!D161</f>
        <v>0</v>
      </c>
    </row>
    <row r="126" spans="14:19" x14ac:dyDescent="0.35">
      <c r="N126" s="1">
        <f>Liittymislomake!A162</f>
        <v>0</v>
      </c>
      <c r="O126" t="str">
        <f>IF(Liittymislomake!A162="","",VLOOKUP(Liittymislomake!A162,tauluAsiointitiedot[],2,FALSE))</f>
        <v/>
      </c>
      <c r="P126" t="str">
        <f t="shared" si="1"/>
        <v/>
      </c>
      <c r="Q126">
        <f>Liittymislomake!B162</f>
        <v>0</v>
      </c>
      <c r="R126">
        <f>Liittymislomake!C162</f>
        <v>0</v>
      </c>
      <c r="S126">
        <f>Liittymislomake!D162</f>
        <v>0</v>
      </c>
    </row>
    <row r="127" spans="14:19" x14ac:dyDescent="0.35">
      <c r="N127" s="1">
        <f>Liittymislomake!A163</f>
        <v>0</v>
      </c>
      <c r="O127" t="str">
        <f>IF(Liittymislomake!A163="","",VLOOKUP(Liittymislomake!A163,tauluAsiointitiedot[],2,FALSE))</f>
        <v/>
      </c>
      <c r="P127" t="str">
        <f t="shared" si="1"/>
        <v/>
      </c>
      <c r="Q127">
        <f>Liittymislomake!B163</f>
        <v>0</v>
      </c>
      <c r="R127">
        <f>Liittymislomake!C163</f>
        <v>0</v>
      </c>
      <c r="S127">
        <f>Liittymislomake!D163</f>
        <v>0</v>
      </c>
    </row>
    <row r="128" spans="14:19" x14ac:dyDescent="0.35">
      <c r="N128" s="1">
        <f>Liittymislomake!A164</f>
        <v>0</v>
      </c>
      <c r="O128" t="str">
        <f>IF(Liittymislomake!A164="","",VLOOKUP(Liittymislomake!A164,tauluAsiointitiedot[],2,FALSE))</f>
        <v/>
      </c>
      <c r="P128" t="str">
        <f t="shared" si="1"/>
        <v/>
      </c>
      <c r="Q128">
        <f>Liittymislomake!B164</f>
        <v>0</v>
      </c>
      <c r="R128">
        <f>Liittymislomake!C164</f>
        <v>0</v>
      </c>
      <c r="S128">
        <f>Liittymislomake!D164</f>
        <v>0</v>
      </c>
    </row>
    <row r="129" spans="14:19" x14ac:dyDescent="0.35">
      <c r="N129" s="1">
        <f>Liittymislomake!A165</f>
        <v>0</v>
      </c>
      <c r="O129" t="str">
        <f>IF(Liittymislomake!A165="","",VLOOKUP(Liittymislomake!A165,tauluAsiointitiedot[],2,FALSE))</f>
        <v/>
      </c>
      <c r="P129" t="str">
        <f t="shared" si="1"/>
        <v/>
      </c>
      <c r="Q129">
        <f>Liittymislomake!B165</f>
        <v>0</v>
      </c>
      <c r="R129">
        <f>Liittymislomake!C165</f>
        <v>0</v>
      </c>
      <c r="S129">
        <f>Liittymislomake!D165</f>
        <v>0</v>
      </c>
    </row>
    <row r="130" spans="14:19" x14ac:dyDescent="0.35">
      <c r="N130" s="1">
        <f>Liittymislomake!A166</f>
        <v>0</v>
      </c>
      <c r="O130" t="str">
        <f>IF(Liittymislomake!A166="","",VLOOKUP(Liittymislomake!A166,tauluAsiointitiedot[],2,FALSE))</f>
        <v/>
      </c>
      <c r="P130" t="str">
        <f t="shared" si="1"/>
        <v/>
      </c>
      <c r="Q130">
        <f>Liittymislomake!B166</f>
        <v>0</v>
      </c>
      <c r="R130">
        <f>Liittymislomake!C166</f>
        <v>0</v>
      </c>
      <c r="S130">
        <f>Liittymislomake!D166</f>
        <v>0</v>
      </c>
    </row>
    <row r="131" spans="14:19" x14ac:dyDescent="0.35">
      <c r="N131" s="1">
        <f>Liittymislomake!A167</f>
        <v>0</v>
      </c>
      <c r="O131" t="str">
        <f>IF(Liittymislomake!A167="","",VLOOKUP(Liittymislomake!A167,tauluAsiointitiedot[],2,FALSE))</f>
        <v/>
      </c>
      <c r="P131" t="str">
        <f t="shared" si="1"/>
        <v/>
      </c>
      <c r="Q131">
        <f>Liittymislomake!B167</f>
        <v>0</v>
      </c>
      <c r="R131">
        <f>Liittymislomake!C167</f>
        <v>0</v>
      </c>
      <c r="S131">
        <f>Liittymislomake!D167</f>
        <v>0</v>
      </c>
    </row>
    <row r="132" spans="14:19" x14ac:dyDescent="0.35">
      <c r="N132" s="1">
        <f>Liittymislomake!A168</f>
        <v>0</v>
      </c>
      <c r="O132" t="str">
        <f>IF(Liittymislomake!A168="","",VLOOKUP(Liittymislomake!A168,tauluAsiointitiedot[],2,FALSE))</f>
        <v/>
      </c>
      <c r="P132" t="str">
        <f t="shared" ref="P132:P195" si="2">IF(S132=0,"",IF(S132="",1,3))</f>
        <v/>
      </c>
      <c r="Q132">
        <f>Liittymislomake!B168</f>
        <v>0</v>
      </c>
      <c r="R132">
        <f>Liittymislomake!C168</f>
        <v>0</v>
      </c>
      <c r="S132">
        <f>Liittymislomake!D168</f>
        <v>0</v>
      </c>
    </row>
    <row r="133" spans="14:19" x14ac:dyDescent="0.35">
      <c r="N133" s="1">
        <f>Liittymislomake!A169</f>
        <v>0</v>
      </c>
      <c r="O133" t="str">
        <f>IF(Liittymislomake!A169="","",VLOOKUP(Liittymislomake!A169,tauluAsiointitiedot[],2,FALSE))</f>
        <v/>
      </c>
      <c r="P133" t="str">
        <f t="shared" si="2"/>
        <v/>
      </c>
      <c r="Q133">
        <f>Liittymislomake!B169</f>
        <v>0</v>
      </c>
      <c r="R133">
        <f>Liittymislomake!C169</f>
        <v>0</v>
      </c>
      <c r="S133">
        <f>Liittymislomake!D169</f>
        <v>0</v>
      </c>
    </row>
    <row r="134" spans="14:19" x14ac:dyDescent="0.35">
      <c r="N134" s="1">
        <f>Liittymislomake!A170</f>
        <v>0</v>
      </c>
      <c r="O134" t="str">
        <f>IF(Liittymislomake!A170="","",VLOOKUP(Liittymislomake!A170,tauluAsiointitiedot[],2,FALSE))</f>
        <v/>
      </c>
      <c r="P134" t="str">
        <f t="shared" si="2"/>
        <v/>
      </c>
      <c r="Q134">
        <f>Liittymislomake!B170</f>
        <v>0</v>
      </c>
      <c r="R134">
        <f>Liittymislomake!C170</f>
        <v>0</v>
      </c>
      <c r="S134">
        <f>Liittymislomake!D170</f>
        <v>0</v>
      </c>
    </row>
    <row r="135" spans="14:19" x14ac:dyDescent="0.35">
      <c r="N135" s="1">
        <f>Liittymislomake!A171</f>
        <v>0</v>
      </c>
      <c r="O135" t="str">
        <f>IF(Liittymislomake!A171="","",VLOOKUP(Liittymislomake!A171,tauluAsiointitiedot[],2,FALSE))</f>
        <v/>
      </c>
      <c r="P135" t="str">
        <f t="shared" si="2"/>
        <v/>
      </c>
      <c r="Q135">
        <f>Liittymislomake!B171</f>
        <v>0</v>
      </c>
      <c r="R135">
        <f>Liittymislomake!C171</f>
        <v>0</v>
      </c>
      <c r="S135">
        <f>Liittymislomake!D171</f>
        <v>0</v>
      </c>
    </row>
    <row r="136" spans="14:19" x14ac:dyDescent="0.35">
      <c r="N136" s="1">
        <f>Liittymislomake!A172</f>
        <v>0</v>
      </c>
      <c r="O136" t="str">
        <f>IF(Liittymislomake!A172="","",VLOOKUP(Liittymislomake!A172,tauluAsiointitiedot[],2,FALSE))</f>
        <v/>
      </c>
      <c r="P136" t="str">
        <f t="shared" si="2"/>
        <v/>
      </c>
      <c r="Q136">
        <f>Liittymislomake!B172</f>
        <v>0</v>
      </c>
      <c r="R136">
        <f>Liittymislomake!C172</f>
        <v>0</v>
      </c>
      <c r="S136">
        <f>Liittymislomake!D172</f>
        <v>0</v>
      </c>
    </row>
    <row r="137" spans="14:19" x14ac:dyDescent="0.35">
      <c r="N137" s="1">
        <f>Liittymislomake!A173</f>
        <v>0</v>
      </c>
      <c r="O137" t="str">
        <f>IF(Liittymislomake!A173="","",VLOOKUP(Liittymislomake!A173,tauluAsiointitiedot[],2,FALSE))</f>
        <v/>
      </c>
      <c r="P137" t="str">
        <f t="shared" si="2"/>
        <v/>
      </c>
      <c r="Q137">
        <f>Liittymislomake!B173</f>
        <v>0</v>
      </c>
      <c r="R137">
        <f>Liittymislomake!C173</f>
        <v>0</v>
      </c>
      <c r="S137">
        <f>Liittymislomake!D173</f>
        <v>0</v>
      </c>
    </row>
    <row r="138" spans="14:19" x14ac:dyDescent="0.35">
      <c r="N138" s="1">
        <f>Liittymislomake!A174</f>
        <v>0</v>
      </c>
      <c r="O138" t="str">
        <f>IF(Liittymislomake!A174="","",VLOOKUP(Liittymislomake!A174,tauluAsiointitiedot[],2,FALSE))</f>
        <v/>
      </c>
      <c r="P138" t="str">
        <f t="shared" si="2"/>
        <v/>
      </c>
      <c r="Q138">
        <f>Liittymislomake!B174</f>
        <v>0</v>
      </c>
      <c r="R138">
        <f>Liittymislomake!C174</f>
        <v>0</v>
      </c>
      <c r="S138">
        <f>Liittymislomake!D174</f>
        <v>0</v>
      </c>
    </row>
    <row r="139" spans="14:19" x14ac:dyDescent="0.35">
      <c r="N139" s="1">
        <f>Liittymislomake!A175</f>
        <v>0</v>
      </c>
      <c r="O139" t="str">
        <f>IF(Liittymislomake!A175="","",VLOOKUP(Liittymislomake!A175,tauluAsiointitiedot[],2,FALSE))</f>
        <v/>
      </c>
      <c r="P139" t="str">
        <f t="shared" si="2"/>
        <v/>
      </c>
      <c r="Q139">
        <f>Liittymislomake!B175</f>
        <v>0</v>
      </c>
      <c r="R139">
        <f>Liittymislomake!C175</f>
        <v>0</v>
      </c>
      <c r="S139">
        <f>Liittymislomake!D175</f>
        <v>0</v>
      </c>
    </row>
    <row r="140" spans="14:19" x14ac:dyDescent="0.35">
      <c r="N140" s="1">
        <f>Liittymislomake!A176</f>
        <v>0</v>
      </c>
      <c r="O140" t="str">
        <f>IF(Liittymislomake!A176="","",VLOOKUP(Liittymislomake!A176,tauluAsiointitiedot[],2,FALSE))</f>
        <v/>
      </c>
      <c r="P140" t="str">
        <f t="shared" si="2"/>
        <v/>
      </c>
      <c r="Q140">
        <f>Liittymislomake!B176</f>
        <v>0</v>
      </c>
      <c r="R140">
        <f>Liittymislomake!C176</f>
        <v>0</v>
      </c>
      <c r="S140">
        <f>Liittymislomake!D176</f>
        <v>0</v>
      </c>
    </row>
    <row r="141" spans="14:19" x14ac:dyDescent="0.35">
      <c r="N141" s="1">
        <f>Liittymislomake!A177</f>
        <v>0</v>
      </c>
      <c r="O141" t="str">
        <f>IF(Liittymislomake!A177="","",VLOOKUP(Liittymislomake!A177,tauluAsiointitiedot[],2,FALSE))</f>
        <v/>
      </c>
      <c r="P141" t="str">
        <f t="shared" si="2"/>
        <v/>
      </c>
      <c r="Q141">
        <f>Liittymislomake!B177</f>
        <v>0</v>
      </c>
      <c r="R141">
        <f>Liittymislomake!C177</f>
        <v>0</v>
      </c>
      <c r="S141">
        <f>Liittymislomake!D177</f>
        <v>0</v>
      </c>
    </row>
    <row r="142" spans="14:19" x14ac:dyDescent="0.35">
      <c r="N142" s="1">
        <f>Liittymislomake!A178</f>
        <v>0</v>
      </c>
      <c r="O142" t="str">
        <f>IF(Liittymislomake!A178="","",VLOOKUP(Liittymislomake!A178,tauluAsiointitiedot[],2,FALSE))</f>
        <v/>
      </c>
      <c r="P142" t="str">
        <f t="shared" si="2"/>
        <v/>
      </c>
      <c r="Q142">
        <f>Liittymislomake!B178</f>
        <v>0</v>
      </c>
      <c r="R142">
        <f>Liittymislomake!C178</f>
        <v>0</v>
      </c>
      <c r="S142">
        <f>Liittymislomake!D178</f>
        <v>0</v>
      </c>
    </row>
    <row r="143" spans="14:19" x14ac:dyDescent="0.35">
      <c r="N143" s="1">
        <f>Liittymislomake!A179</f>
        <v>0</v>
      </c>
      <c r="O143" t="str">
        <f>IF(Liittymislomake!A179="","",VLOOKUP(Liittymislomake!A179,tauluAsiointitiedot[],2,FALSE))</f>
        <v/>
      </c>
      <c r="P143" t="str">
        <f t="shared" si="2"/>
        <v/>
      </c>
      <c r="Q143">
        <f>Liittymislomake!B179</f>
        <v>0</v>
      </c>
      <c r="R143">
        <f>Liittymislomake!C179</f>
        <v>0</v>
      </c>
      <c r="S143">
        <f>Liittymislomake!D179</f>
        <v>0</v>
      </c>
    </row>
    <row r="144" spans="14:19" x14ac:dyDescent="0.35">
      <c r="N144" s="1">
        <f>Liittymislomake!A180</f>
        <v>0</v>
      </c>
      <c r="O144" t="str">
        <f>IF(Liittymislomake!A180="","",VLOOKUP(Liittymislomake!A180,tauluAsiointitiedot[],2,FALSE))</f>
        <v/>
      </c>
      <c r="P144" t="str">
        <f t="shared" si="2"/>
        <v/>
      </c>
      <c r="Q144">
        <f>Liittymislomake!B180</f>
        <v>0</v>
      </c>
      <c r="R144">
        <f>Liittymislomake!C180</f>
        <v>0</v>
      </c>
      <c r="S144">
        <f>Liittymislomake!D180</f>
        <v>0</v>
      </c>
    </row>
    <row r="145" spans="14:19" x14ac:dyDescent="0.35">
      <c r="N145" s="1">
        <f>Liittymislomake!A181</f>
        <v>0</v>
      </c>
      <c r="O145" t="str">
        <f>IF(Liittymislomake!A181="","",VLOOKUP(Liittymislomake!A181,tauluAsiointitiedot[],2,FALSE))</f>
        <v/>
      </c>
      <c r="P145" t="str">
        <f t="shared" si="2"/>
        <v/>
      </c>
      <c r="Q145">
        <f>Liittymislomake!B181</f>
        <v>0</v>
      </c>
      <c r="R145">
        <f>Liittymislomake!C181</f>
        <v>0</v>
      </c>
      <c r="S145">
        <f>Liittymislomake!D181</f>
        <v>0</v>
      </c>
    </row>
    <row r="146" spans="14:19" x14ac:dyDescent="0.35">
      <c r="N146" s="1">
        <f>Liittymislomake!A182</f>
        <v>0</v>
      </c>
      <c r="O146" t="str">
        <f>IF(Liittymislomake!A182="","",VLOOKUP(Liittymislomake!A182,tauluAsiointitiedot[],2,FALSE))</f>
        <v/>
      </c>
      <c r="P146" t="str">
        <f t="shared" si="2"/>
        <v/>
      </c>
      <c r="Q146">
        <f>Liittymislomake!B182</f>
        <v>0</v>
      </c>
      <c r="R146">
        <f>Liittymislomake!C182</f>
        <v>0</v>
      </c>
      <c r="S146">
        <f>Liittymislomake!D182</f>
        <v>0</v>
      </c>
    </row>
    <row r="147" spans="14:19" x14ac:dyDescent="0.35">
      <c r="N147" s="1">
        <f>Liittymislomake!A183</f>
        <v>0</v>
      </c>
      <c r="O147" t="str">
        <f>IF(Liittymislomake!A183="","",VLOOKUP(Liittymislomake!A183,tauluAsiointitiedot[],2,FALSE))</f>
        <v/>
      </c>
      <c r="P147" t="str">
        <f t="shared" si="2"/>
        <v/>
      </c>
      <c r="Q147">
        <f>Liittymislomake!B183</f>
        <v>0</v>
      </c>
      <c r="R147">
        <f>Liittymislomake!C183</f>
        <v>0</v>
      </c>
      <c r="S147">
        <f>Liittymislomake!D183</f>
        <v>0</v>
      </c>
    </row>
    <row r="148" spans="14:19" x14ac:dyDescent="0.35">
      <c r="N148" s="1">
        <f>Liittymislomake!A184</f>
        <v>0</v>
      </c>
      <c r="O148" t="str">
        <f>IF(Liittymislomake!A184="","",VLOOKUP(Liittymislomake!A184,tauluAsiointitiedot[],2,FALSE))</f>
        <v/>
      </c>
      <c r="P148" t="str">
        <f t="shared" si="2"/>
        <v/>
      </c>
      <c r="Q148">
        <f>Liittymislomake!B184</f>
        <v>0</v>
      </c>
      <c r="R148">
        <f>Liittymislomake!C184</f>
        <v>0</v>
      </c>
      <c r="S148">
        <f>Liittymislomake!D184</f>
        <v>0</v>
      </c>
    </row>
    <row r="149" spans="14:19" x14ac:dyDescent="0.35">
      <c r="N149" s="1">
        <f>Liittymislomake!A185</f>
        <v>0</v>
      </c>
      <c r="O149" t="str">
        <f>IF(Liittymislomake!A185="","",VLOOKUP(Liittymislomake!A185,tauluAsiointitiedot[],2,FALSE))</f>
        <v/>
      </c>
      <c r="P149" t="str">
        <f t="shared" si="2"/>
        <v/>
      </c>
      <c r="Q149">
        <f>Liittymislomake!B185</f>
        <v>0</v>
      </c>
      <c r="R149">
        <f>Liittymislomake!C185</f>
        <v>0</v>
      </c>
      <c r="S149">
        <f>Liittymislomake!D185</f>
        <v>0</v>
      </c>
    </row>
    <row r="150" spans="14:19" x14ac:dyDescent="0.35">
      <c r="N150" s="1">
        <f>Liittymislomake!A186</f>
        <v>0</v>
      </c>
      <c r="O150" t="str">
        <f>IF(Liittymislomake!A186="","",VLOOKUP(Liittymislomake!A186,tauluAsiointitiedot[],2,FALSE))</f>
        <v/>
      </c>
      <c r="P150" t="str">
        <f t="shared" si="2"/>
        <v/>
      </c>
      <c r="Q150">
        <f>Liittymislomake!B186</f>
        <v>0</v>
      </c>
      <c r="R150">
        <f>Liittymislomake!C186</f>
        <v>0</v>
      </c>
      <c r="S150">
        <f>Liittymislomake!D186</f>
        <v>0</v>
      </c>
    </row>
    <row r="151" spans="14:19" x14ac:dyDescent="0.35">
      <c r="N151" s="1">
        <f>Liittymislomake!A187</f>
        <v>0</v>
      </c>
      <c r="O151" t="str">
        <f>IF(Liittymislomake!A187="","",VLOOKUP(Liittymislomake!A187,tauluAsiointitiedot[],2,FALSE))</f>
        <v/>
      </c>
      <c r="P151" t="str">
        <f t="shared" si="2"/>
        <v/>
      </c>
      <c r="Q151">
        <f>Liittymislomake!B187</f>
        <v>0</v>
      </c>
      <c r="R151">
        <f>Liittymislomake!C187</f>
        <v>0</v>
      </c>
      <c r="S151">
        <f>Liittymislomake!D187</f>
        <v>0</v>
      </c>
    </row>
    <row r="152" spans="14:19" x14ac:dyDescent="0.35">
      <c r="N152" s="1">
        <f>Liittymislomake!A188</f>
        <v>0</v>
      </c>
      <c r="O152" t="str">
        <f>IF(Liittymislomake!A188="","",VLOOKUP(Liittymislomake!A188,tauluAsiointitiedot[],2,FALSE))</f>
        <v/>
      </c>
      <c r="P152" t="str">
        <f t="shared" si="2"/>
        <v/>
      </c>
      <c r="Q152">
        <f>Liittymislomake!B188</f>
        <v>0</v>
      </c>
      <c r="R152">
        <f>Liittymislomake!C188</f>
        <v>0</v>
      </c>
      <c r="S152">
        <f>Liittymislomake!D188</f>
        <v>0</v>
      </c>
    </row>
    <row r="153" spans="14:19" x14ac:dyDescent="0.35">
      <c r="N153" s="1">
        <f>Liittymislomake!A189</f>
        <v>0</v>
      </c>
      <c r="O153" t="str">
        <f>IF(Liittymislomake!A189="","",VLOOKUP(Liittymislomake!A189,tauluAsiointitiedot[],2,FALSE))</f>
        <v/>
      </c>
      <c r="P153" t="str">
        <f t="shared" si="2"/>
        <v/>
      </c>
      <c r="Q153">
        <f>Liittymislomake!B189</f>
        <v>0</v>
      </c>
      <c r="R153">
        <f>Liittymislomake!C189</f>
        <v>0</v>
      </c>
      <c r="S153">
        <f>Liittymislomake!D189</f>
        <v>0</v>
      </c>
    </row>
    <row r="154" spans="14:19" x14ac:dyDescent="0.35">
      <c r="N154" s="1">
        <f>Liittymislomake!A190</f>
        <v>0</v>
      </c>
      <c r="O154" t="str">
        <f>IF(Liittymislomake!A190="","",VLOOKUP(Liittymislomake!A190,tauluAsiointitiedot[],2,FALSE))</f>
        <v/>
      </c>
      <c r="P154" t="str">
        <f t="shared" si="2"/>
        <v/>
      </c>
      <c r="Q154">
        <f>Liittymislomake!B190</f>
        <v>0</v>
      </c>
      <c r="R154">
        <f>Liittymislomake!C190</f>
        <v>0</v>
      </c>
      <c r="S154">
        <f>Liittymislomake!D190</f>
        <v>0</v>
      </c>
    </row>
    <row r="155" spans="14:19" x14ac:dyDescent="0.35">
      <c r="N155" s="1">
        <f>Liittymislomake!A191</f>
        <v>0</v>
      </c>
      <c r="O155" t="str">
        <f>IF(Liittymislomake!A191="","",VLOOKUP(Liittymislomake!A191,tauluAsiointitiedot[],2,FALSE))</f>
        <v/>
      </c>
      <c r="P155" t="str">
        <f t="shared" si="2"/>
        <v/>
      </c>
      <c r="Q155">
        <f>Liittymislomake!B191</f>
        <v>0</v>
      </c>
      <c r="R155">
        <f>Liittymislomake!C191</f>
        <v>0</v>
      </c>
      <c r="S155">
        <f>Liittymislomake!D191</f>
        <v>0</v>
      </c>
    </row>
    <row r="156" spans="14:19" x14ac:dyDescent="0.35">
      <c r="N156" s="1">
        <f>Liittymislomake!A192</f>
        <v>0</v>
      </c>
      <c r="O156" t="str">
        <f>IF(Liittymislomake!A192="","",VLOOKUP(Liittymislomake!A192,tauluAsiointitiedot[],2,FALSE))</f>
        <v/>
      </c>
      <c r="P156" t="str">
        <f t="shared" si="2"/>
        <v/>
      </c>
      <c r="Q156">
        <f>Liittymislomake!B192</f>
        <v>0</v>
      </c>
      <c r="R156">
        <f>Liittymislomake!C192</f>
        <v>0</v>
      </c>
      <c r="S156">
        <f>Liittymislomake!D192</f>
        <v>0</v>
      </c>
    </row>
    <row r="157" spans="14:19" x14ac:dyDescent="0.35">
      <c r="N157" s="1">
        <f>Liittymislomake!A193</f>
        <v>0</v>
      </c>
      <c r="O157" t="str">
        <f>IF(Liittymislomake!A193="","",VLOOKUP(Liittymislomake!A193,tauluAsiointitiedot[],2,FALSE))</f>
        <v/>
      </c>
      <c r="P157" t="str">
        <f t="shared" si="2"/>
        <v/>
      </c>
      <c r="Q157">
        <f>Liittymislomake!B193</f>
        <v>0</v>
      </c>
      <c r="R157">
        <f>Liittymislomake!C193</f>
        <v>0</v>
      </c>
      <c r="S157">
        <f>Liittymislomake!D193</f>
        <v>0</v>
      </c>
    </row>
    <row r="158" spans="14:19" x14ac:dyDescent="0.35">
      <c r="N158" s="1">
        <f>Liittymislomake!A194</f>
        <v>0</v>
      </c>
      <c r="O158" t="str">
        <f>IF(Liittymislomake!A194="","",VLOOKUP(Liittymislomake!A194,tauluAsiointitiedot[],2,FALSE))</f>
        <v/>
      </c>
      <c r="P158" t="str">
        <f t="shared" si="2"/>
        <v/>
      </c>
      <c r="Q158">
        <f>Liittymislomake!B194</f>
        <v>0</v>
      </c>
      <c r="R158">
        <f>Liittymislomake!C194</f>
        <v>0</v>
      </c>
      <c r="S158">
        <f>Liittymislomake!D194</f>
        <v>0</v>
      </c>
    </row>
    <row r="159" spans="14:19" x14ac:dyDescent="0.35">
      <c r="N159" s="1">
        <f>Liittymislomake!A195</f>
        <v>0</v>
      </c>
      <c r="O159" t="str">
        <f>IF(Liittymislomake!A195="","",VLOOKUP(Liittymislomake!A195,tauluAsiointitiedot[],2,FALSE))</f>
        <v/>
      </c>
      <c r="P159" t="str">
        <f t="shared" si="2"/>
        <v/>
      </c>
      <c r="Q159">
        <f>Liittymislomake!B195</f>
        <v>0</v>
      </c>
      <c r="R159">
        <f>Liittymislomake!C195</f>
        <v>0</v>
      </c>
      <c r="S159">
        <f>Liittymislomake!D195</f>
        <v>0</v>
      </c>
    </row>
    <row r="160" spans="14:19" x14ac:dyDescent="0.35">
      <c r="N160" s="1">
        <f>Liittymislomake!A196</f>
        <v>0</v>
      </c>
      <c r="O160" t="str">
        <f>IF(Liittymislomake!A196="","",VLOOKUP(Liittymislomake!A196,tauluAsiointitiedot[],2,FALSE))</f>
        <v/>
      </c>
      <c r="P160" t="str">
        <f t="shared" si="2"/>
        <v/>
      </c>
      <c r="Q160">
        <f>Liittymislomake!B196</f>
        <v>0</v>
      </c>
      <c r="R160">
        <f>Liittymislomake!C196</f>
        <v>0</v>
      </c>
      <c r="S160">
        <f>Liittymislomake!D196</f>
        <v>0</v>
      </c>
    </row>
    <row r="161" spans="14:19" x14ac:dyDescent="0.35">
      <c r="N161" s="1">
        <f>Liittymislomake!A197</f>
        <v>0</v>
      </c>
      <c r="O161" t="str">
        <f>IF(Liittymislomake!A197="","",VLOOKUP(Liittymislomake!A197,tauluAsiointitiedot[],2,FALSE))</f>
        <v/>
      </c>
      <c r="P161" t="str">
        <f t="shared" si="2"/>
        <v/>
      </c>
      <c r="Q161">
        <f>Liittymislomake!B197</f>
        <v>0</v>
      </c>
      <c r="R161">
        <f>Liittymislomake!C197</f>
        <v>0</v>
      </c>
      <c r="S161">
        <f>Liittymislomake!D197</f>
        <v>0</v>
      </c>
    </row>
    <row r="162" spans="14:19" x14ac:dyDescent="0.35">
      <c r="N162" s="1">
        <f>Liittymislomake!A198</f>
        <v>0</v>
      </c>
      <c r="O162" t="str">
        <f>IF(Liittymislomake!A198="","",VLOOKUP(Liittymislomake!A198,tauluAsiointitiedot[],2,FALSE))</f>
        <v/>
      </c>
      <c r="P162" t="str">
        <f t="shared" si="2"/>
        <v/>
      </c>
      <c r="Q162">
        <f>Liittymislomake!B198</f>
        <v>0</v>
      </c>
      <c r="R162">
        <f>Liittymislomake!C198</f>
        <v>0</v>
      </c>
      <c r="S162">
        <f>Liittymislomake!D198</f>
        <v>0</v>
      </c>
    </row>
    <row r="163" spans="14:19" x14ac:dyDescent="0.35">
      <c r="N163" s="1">
        <f>Liittymislomake!A199</f>
        <v>0</v>
      </c>
      <c r="O163" t="str">
        <f>IF(Liittymislomake!A199="","",VLOOKUP(Liittymislomake!A199,tauluAsiointitiedot[],2,FALSE))</f>
        <v/>
      </c>
      <c r="P163" t="str">
        <f t="shared" si="2"/>
        <v/>
      </c>
      <c r="Q163">
        <f>Liittymislomake!B199</f>
        <v>0</v>
      </c>
      <c r="R163">
        <f>Liittymislomake!C199</f>
        <v>0</v>
      </c>
      <c r="S163">
        <f>Liittymislomake!D199</f>
        <v>0</v>
      </c>
    </row>
    <row r="164" spans="14:19" x14ac:dyDescent="0.35">
      <c r="N164" s="1">
        <f>Liittymislomake!A200</f>
        <v>0</v>
      </c>
      <c r="O164" t="str">
        <f>IF(Liittymislomake!A200="","",VLOOKUP(Liittymislomake!A200,tauluAsiointitiedot[],2,FALSE))</f>
        <v/>
      </c>
      <c r="P164" t="str">
        <f t="shared" si="2"/>
        <v/>
      </c>
      <c r="Q164">
        <f>Liittymislomake!B200</f>
        <v>0</v>
      </c>
      <c r="R164">
        <f>Liittymislomake!C200</f>
        <v>0</v>
      </c>
      <c r="S164">
        <f>Liittymislomake!D200</f>
        <v>0</v>
      </c>
    </row>
    <row r="165" spans="14:19" x14ac:dyDescent="0.35">
      <c r="N165" s="1">
        <f>Liittymislomake!A201</f>
        <v>0</v>
      </c>
      <c r="O165" t="str">
        <f>IF(Liittymislomake!A201="","",VLOOKUP(Liittymislomake!A201,tauluAsiointitiedot[],2,FALSE))</f>
        <v/>
      </c>
      <c r="P165" t="str">
        <f t="shared" si="2"/>
        <v/>
      </c>
      <c r="Q165">
        <f>Liittymislomake!B201</f>
        <v>0</v>
      </c>
      <c r="R165">
        <f>Liittymislomake!C201</f>
        <v>0</v>
      </c>
      <c r="S165">
        <f>Liittymislomake!D201</f>
        <v>0</v>
      </c>
    </row>
    <row r="166" spans="14:19" x14ac:dyDescent="0.35">
      <c r="N166" s="1">
        <f>Liittymislomake!A202</f>
        <v>0</v>
      </c>
      <c r="O166" t="str">
        <f>IF(Liittymislomake!A202="","",VLOOKUP(Liittymislomake!A202,tauluAsiointitiedot[],2,FALSE))</f>
        <v/>
      </c>
      <c r="P166" t="str">
        <f t="shared" si="2"/>
        <v/>
      </c>
      <c r="Q166">
        <f>Liittymislomake!B202</f>
        <v>0</v>
      </c>
      <c r="R166">
        <f>Liittymislomake!C202</f>
        <v>0</v>
      </c>
      <c r="S166">
        <f>Liittymislomake!D202</f>
        <v>0</v>
      </c>
    </row>
    <row r="167" spans="14:19" x14ac:dyDescent="0.35">
      <c r="N167" s="1">
        <f>Liittymislomake!A203</f>
        <v>0</v>
      </c>
      <c r="O167" t="str">
        <f>IF(Liittymislomake!A203="","",VLOOKUP(Liittymislomake!A203,tauluAsiointitiedot[],2,FALSE))</f>
        <v/>
      </c>
      <c r="P167" t="str">
        <f t="shared" si="2"/>
        <v/>
      </c>
      <c r="Q167">
        <f>Liittymislomake!B203</f>
        <v>0</v>
      </c>
      <c r="R167">
        <f>Liittymislomake!C203</f>
        <v>0</v>
      </c>
      <c r="S167">
        <f>Liittymislomake!D203</f>
        <v>0</v>
      </c>
    </row>
    <row r="168" spans="14:19" x14ac:dyDescent="0.35">
      <c r="N168" s="1">
        <f>Liittymislomake!A204</f>
        <v>0</v>
      </c>
      <c r="O168" t="str">
        <f>IF(Liittymislomake!A204="","",VLOOKUP(Liittymislomake!A204,tauluAsiointitiedot[],2,FALSE))</f>
        <v/>
      </c>
      <c r="P168" t="str">
        <f t="shared" si="2"/>
        <v/>
      </c>
      <c r="Q168">
        <f>Liittymislomake!B204</f>
        <v>0</v>
      </c>
      <c r="R168">
        <f>Liittymislomake!C204</f>
        <v>0</v>
      </c>
      <c r="S168">
        <f>Liittymislomake!D204</f>
        <v>0</v>
      </c>
    </row>
    <row r="169" spans="14:19" x14ac:dyDescent="0.35">
      <c r="N169" s="1">
        <f>Liittymislomake!A205</f>
        <v>0</v>
      </c>
      <c r="O169" t="str">
        <f>IF(Liittymislomake!A205="","",VLOOKUP(Liittymislomake!A205,tauluAsiointitiedot[],2,FALSE))</f>
        <v/>
      </c>
      <c r="P169" t="str">
        <f t="shared" si="2"/>
        <v/>
      </c>
      <c r="Q169">
        <f>Liittymislomake!B205</f>
        <v>0</v>
      </c>
      <c r="R169">
        <f>Liittymislomake!C205</f>
        <v>0</v>
      </c>
      <c r="S169">
        <f>Liittymislomake!D205</f>
        <v>0</v>
      </c>
    </row>
    <row r="170" spans="14:19" x14ac:dyDescent="0.35">
      <c r="N170" s="1">
        <f>Liittymislomake!A206</f>
        <v>0</v>
      </c>
      <c r="O170" t="str">
        <f>IF(Liittymislomake!A206="","",VLOOKUP(Liittymislomake!A206,tauluAsiointitiedot[],2,FALSE))</f>
        <v/>
      </c>
      <c r="P170" t="str">
        <f t="shared" si="2"/>
        <v/>
      </c>
      <c r="Q170">
        <f>Liittymislomake!B206</f>
        <v>0</v>
      </c>
      <c r="R170">
        <f>Liittymislomake!C206</f>
        <v>0</v>
      </c>
      <c r="S170">
        <f>Liittymislomake!D206</f>
        <v>0</v>
      </c>
    </row>
    <row r="171" spans="14:19" x14ac:dyDescent="0.35">
      <c r="N171" s="1">
        <f>Liittymislomake!A207</f>
        <v>0</v>
      </c>
      <c r="O171" t="str">
        <f>IF(Liittymislomake!A207="","",VLOOKUP(Liittymislomake!A207,tauluAsiointitiedot[],2,FALSE))</f>
        <v/>
      </c>
      <c r="P171" t="str">
        <f t="shared" si="2"/>
        <v/>
      </c>
      <c r="Q171">
        <f>Liittymislomake!B207</f>
        <v>0</v>
      </c>
      <c r="R171">
        <f>Liittymislomake!C207</f>
        <v>0</v>
      </c>
      <c r="S171">
        <f>Liittymislomake!D207</f>
        <v>0</v>
      </c>
    </row>
    <row r="172" spans="14:19" x14ac:dyDescent="0.35">
      <c r="N172" s="1">
        <f>Liittymislomake!A208</f>
        <v>0</v>
      </c>
      <c r="O172" t="str">
        <f>IF(Liittymislomake!A208="","",VLOOKUP(Liittymislomake!A208,tauluAsiointitiedot[],2,FALSE))</f>
        <v/>
      </c>
      <c r="P172" t="str">
        <f t="shared" si="2"/>
        <v/>
      </c>
      <c r="Q172">
        <f>Liittymislomake!B208</f>
        <v>0</v>
      </c>
      <c r="R172">
        <f>Liittymislomake!C208</f>
        <v>0</v>
      </c>
      <c r="S172">
        <f>Liittymislomake!D208</f>
        <v>0</v>
      </c>
    </row>
    <row r="173" spans="14:19" x14ac:dyDescent="0.35">
      <c r="N173" s="1">
        <f>Liittymislomake!A209</f>
        <v>0</v>
      </c>
      <c r="O173" t="str">
        <f>IF(Liittymislomake!A209="","",VLOOKUP(Liittymislomake!A209,tauluAsiointitiedot[],2,FALSE))</f>
        <v/>
      </c>
      <c r="P173" t="str">
        <f t="shared" si="2"/>
        <v/>
      </c>
      <c r="Q173">
        <f>Liittymislomake!B209</f>
        <v>0</v>
      </c>
      <c r="R173">
        <f>Liittymislomake!C209</f>
        <v>0</v>
      </c>
      <c r="S173">
        <f>Liittymislomake!D209</f>
        <v>0</v>
      </c>
    </row>
    <row r="174" spans="14:19" x14ac:dyDescent="0.35">
      <c r="N174" s="1">
        <f>Liittymislomake!A210</f>
        <v>0</v>
      </c>
      <c r="O174" t="str">
        <f>IF(Liittymislomake!A210="","",VLOOKUP(Liittymislomake!A210,tauluAsiointitiedot[],2,FALSE))</f>
        <v/>
      </c>
      <c r="P174" t="str">
        <f t="shared" si="2"/>
        <v/>
      </c>
      <c r="Q174">
        <f>Liittymislomake!B210</f>
        <v>0</v>
      </c>
      <c r="R174">
        <f>Liittymislomake!C210</f>
        <v>0</v>
      </c>
      <c r="S174">
        <f>Liittymislomake!D210</f>
        <v>0</v>
      </c>
    </row>
    <row r="175" spans="14:19" x14ac:dyDescent="0.35">
      <c r="N175" s="1">
        <f>Liittymislomake!A211</f>
        <v>0</v>
      </c>
      <c r="O175" t="str">
        <f>IF(Liittymislomake!A211="","",VLOOKUP(Liittymislomake!A211,tauluAsiointitiedot[],2,FALSE))</f>
        <v/>
      </c>
      <c r="P175" t="str">
        <f t="shared" si="2"/>
        <v/>
      </c>
      <c r="Q175">
        <f>Liittymislomake!B211</f>
        <v>0</v>
      </c>
      <c r="R175">
        <f>Liittymislomake!C211</f>
        <v>0</v>
      </c>
      <c r="S175">
        <f>Liittymislomake!D211</f>
        <v>0</v>
      </c>
    </row>
    <row r="176" spans="14:19" x14ac:dyDescent="0.35">
      <c r="N176" s="1">
        <f>Liittymislomake!A212</f>
        <v>0</v>
      </c>
      <c r="O176" t="str">
        <f>IF(Liittymislomake!A212="","",VLOOKUP(Liittymislomake!A212,tauluAsiointitiedot[],2,FALSE))</f>
        <v/>
      </c>
      <c r="P176" t="str">
        <f t="shared" si="2"/>
        <v/>
      </c>
      <c r="Q176">
        <f>Liittymislomake!B212</f>
        <v>0</v>
      </c>
      <c r="R176">
        <f>Liittymislomake!C212</f>
        <v>0</v>
      </c>
      <c r="S176">
        <f>Liittymislomake!D212</f>
        <v>0</v>
      </c>
    </row>
    <row r="177" spans="14:19" x14ac:dyDescent="0.35">
      <c r="N177" s="1">
        <f>Liittymislomake!A213</f>
        <v>0</v>
      </c>
      <c r="O177" t="str">
        <f>IF(Liittymislomake!A213="","",VLOOKUP(Liittymislomake!A213,tauluAsiointitiedot[],2,FALSE))</f>
        <v/>
      </c>
      <c r="P177" t="str">
        <f t="shared" si="2"/>
        <v/>
      </c>
      <c r="Q177">
        <f>Liittymislomake!B213</f>
        <v>0</v>
      </c>
      <c r="R177">
        <f>Liittymislomake!C213</f>
        <v>0</v>
      </c>
      <c r="S177">
        <f>Liittymislomake!D213</f>
        <v>0</v>
      </c>
    </row>
    <row r="178" spans="14:19" x14ac:dyDescent="0.35">
      <c r="N178" s="1">
        <f>Liittymislomake!A214</f>
        <v>0</v>
      </c>
      <c r="O178" t="str">
        <f>IF(Liittymislomake!A214="","",VLOOKUP(Liittymislomake!A214,tauluAsiointitiedot[],2,FALSE))</f>
        <v/>
      </c>
      <c r="P178" t="str">
        <f t="shared" si="2"/>
        <v/>
      </c>
      <c r="Q178">
        <f>Liittymislomake!B214</f>
        <v>0</v>
      </c>
      <c r="R178">
        <f>Liittymislomake!C214</f>
        <v>0</v>
      </c>
      <c r="S178">
        <f>Liittymislomake!D214</f>
        <v>0</v>
      </c>
    </row>
    <row r="179" spans="14:19" x14ac:dyDescent="0.35">
      <c r="N179" s="1">
        <f>Liittymislomake!A215</f>
        <v>0</v>
      </c>
      <c r="O179" t="str">
        <f>IF(Liittymislomake!A215="","",VLOOKUP(Liittymislomake!A215,tauluAsiointitiedot[],2,FALSE))</f>
        <v/>
      </c>
      <c r="P179" t="str">
        <f t="shared" si="2"/>
        <v/>
      </c>
      <c r="Q179">
        <f>Liittymislomake!B215</f>
        <v>0</v>
      </c>
      <c r="R179">
        <f>Liittymislomake!C215</f>
        <v>0</v>
      </c>
      <c r="S179">
        <f>Liittymislomake!D215</f>
        <v>0</v>
      </c>
    </row>
    <row r="180" spans="14:19" x14ac:dyDescent="0.35">
      <c r="N180" s="1">
        <f>Liittymislomake!A216</f>
        <v>0</v>
      </c>
      <c r="O180" t="str">
        <f>IF(Liittymislomake!A216="","",VLOOKUP(Liittymislomake!A216,tauluAsiointitiedot[],2,FALSE))</f>
        <v/>
      </c>
      <c r="P180" t="str">
        <f t="shared" si="2"/>
        <v/>
      </c>
      <c r="Q180">
        <f>Liittymislomake!B216</f>
        <v>0</v>
      </c>
      <c r="R180">
        <f>Liittymislomake!C216</f>
        <v>0</v>
      </c>
      <c r="S180">
        <f>Liittymislomake!D216</f>
        <v>0</v>
      </c>
    </row>
    <row r="181" spans="14:19" x14ac:dyDescent="0.35">
      <c r="N181" s="1">
        <f>Liittymislomake!A217</f>
        <v>0</v>
      </c>
      <c r="O181" t="str">
        <f>IF(Liittymislomake!A217="","",VLOOKUP(Liittymislomake!A217,tauluAsiointitiedot[],2,FALSE))</f>
        <v/>
      </c>
      <c r="P181" t="str">
        <f t="shared" si="2"/>
        <v/>
      </c>
      <c r="Q181">
        <f>Liittymislomake!B217</f>
        <v>0</v>
      </c>
      <c r="R181">
        <f>Liittymislomake!C217</f>
        <v>0</v>
      </c>
      <c r="S181">
        <f>Liittymislomake!D217</f>
        <v>0</v>
      </c>
    </row>
    <row r="182" spans="14:19" x14ac:dyDescent="0.35">
      <c r="N182" s="1">
        <f>Liittymislomake!A218</f>
        <v>0</v>
      </c>
      <c r="O182" t="str">
        <f>IF(Liittymislomake!A218="","",VLOOKUP(Liittymislomake!A218,tauluAsiointitiedot[],2,FALSE))</f>
        <v/>
      </c>
      <c r="P182" t="str">
        <f t="shared" si="2"/>
        <v/>
      </c>
      <c r="Q182">
        <f>Liittymislomake!B218</f>
        <v>0</v>
      </c>
      <c r="R182">
        <f>Liittymislomake!C218</f>
        <v>0</v>
      </c>
      <c r="S182">
        <f>Liittymislomake!D218</f>
        <v>0</v>
      </c>
    </row>
    <row r="183" spans="14:19" x14ac:dyDescent="0.35">
      <c r="N183" s="1">
        <f>Liittymislomake!A219</f>
        <v>0</v>
      </c>
      <c r="O183" t="str">
        <f>IF(Liittymislomake!A219="","",VLOOKUP(Liittymislomake!A219,tauluAsiointitiedot[],2,FALSE))</f>
        <v/>
      </c>
      <c r="P183" t="str">
        <f t="shared" si="2"/>
        <v/>
      </c>
      <c r="Q183">
        <f>Liittymislomake!B219</f>
        <v>0</v>
      </c>
      <c r="R183">
        <f>Liittymislomake!C219</f>
        <v>0</v>
      </c>
      <c r="S183">
        <f>Liittymislomake!D219</f>
        <v>0</v>
      </c>
    </row>
    <row r="184" spans="14:19" x14ac:dyDescent="0.35">
      <c r="N184" s="1">
        <f>Liittymislomake!A220</f>
        <v>0</v>
      </c>
      <c r="O184" t="str">
        <f>IF(Liittymislomake!A220="","",VLOOKUP(Liittymislomake!A220,tauluAsiointitiedot[],2,FALSE))</f>
        <v/>
      </c>
      <c r="P184" t="str">
        <f t="shared" si="2"/>
        <v/>
      </c>
      <c r="Q184">
        <f>Liittymislomake!B220</f>
        <v>0</v>
      </c>
      <c r="R184">
        <f>Liittymislomake!C220</f>
        <v>0</v>
      </c>
      <c r="S184">
        <f>Liittymislomake!D220</f>
        <v>0</v>
      </c>
    </row>
    <row r="185" spans="14:19" x14ac:dyDescent="0.35">
      <c r="N185" s="1">
        <f>Liittymislomake!A221</f>
        <v>0</v>
      </c>
      <c r="O185" t="str">
        <f>IF(Liittymislomake!A221="","",VLOOKUP(Liittymislomake!A221,tauluAsiointitiedot[],2,FALSE))</f>
        <v/>
      </c>
      <c r="P185" t="str">
        <f t="shared" si="2"/>
        <v/>
      </c>
      <c r="Q185">
        <f>Liittymislomake!B221</f>
        <v>0</v>
      </c>
      <c r="R185">
        <f>Liittymislomake!C221</f>
        <v>0</v>
      </c>
      <c r="S185">
        <f>Liittymislomake!D221</f>
        <v>0</v>
      </c>
    </row>
    <row r="186" spans="14:19" x14ac:dyDescent="0.35">
      <c r="N186" s="1">
        <f>Liittymislomake!A222</f>
        <v>0</v>
      </c>
      <c r="O186" t="str">
        <f>IF(Liittymislomake!A222="","",VLOOKUP(Liittymislomake!A222,tauluAsiointitiedot[],2,FALSE))</f>
        <v/>
      </c>
      <c r="P186" t="str">
        <f t="shared" si="2"/>
        <v/>
      </c>
      <c r="Q186">
        <f>Liittymislomake!B222</f>
        <v>0</v>
      </c>
      <c r="R186">
        <f>Liittymislomake!C222</f>
        <v>0</v>
      </c>
      <c r="S186">
        <f>Liittymislomake!D222</f>
        <v>0</v>
      </c>
    </row>
    <row r="187" spans="14:19" x14ac:dyDescent="0.35">
      <c r="N187" s="1">
        <f>Liittymislomake!A223</f>
        <v>0</v>
      </c>
      <c r="O187" t="str">
        <f>IF(Liittymislomake!A223="","",VLOOKUP(Liittymislomake!A223,tauluAsiointitiedot[],2,FALSE))</f>
        <v/>
      </c>
      <c r="P187" t="str">
        <f t="shared" si="2"/>
        <v/>
      </c>
      <c r="Q187">
        <f>Liittymislomake!B223</f>
        <v>0</v>
      </c>
      <c r="R187">
        <f>Liittymislomake!C223</f>
        <v>0</v>
      </c>
      <c r="S187">
        <f>Liittymislomake!D223</f>
        <v>0</v>
      </c>
    </row>
    <row r="188" spans="14:19" x14ac:dyDescent="0.35">
      <c r="N188" s="1">
        <f>Liittymislomake!A224</f>
        <v>0</v>
      </c>
      <c r="O188" t="str">
        <f>IF(Liittymislomake!A224="","",VLOOKUP(Liittymislomake!A224,tauluAsiointitiedot[],2,FALSE))</f>
        <v/>
      </c>
      <c r="P188" t="str">
        <f t="shared" si="2"/>
        <v/>
      </c>
      <c r="Q188">
        <f>Liittymislomake!B224</f>
        <v>0</v>
      </c>
      <c r="R188">
        <f>Liittymislomake!C224</f>
        <v>0</v>
      </c>
      <c r="S188">
        <f>Liittymislomake!D224</f>
        <v>0</v>
      </c>
    </row>
    <row r="189" spans="14:19" x14ac:dyDescent="0.35">
      <c r="N189" s="1">
        <f>Liittymislomake!A225</f>
        <v>0</v>
      </c>
      <c r="O189" t="str">
        <f>IF(Liittymislomake!A225="","",VLOOKUP(Liittymislomake!A225,tauluAsiointitiedot[],2,FALSE))</f>
        <v/>
      </c>
      <c r="P189" t="str">
        <f t="shared" si="2"/>
        <v/>
      </c>
      <c r="Q189">
        <f>Liittymislomake!B225</f>
        <v>0</v>
      </c>
      <c r="R189">
        <f>Liittymislomake!C225</f>
        <v>0</v>
      </c>
      <c r="S189">
        <f>Liittymislomake!D225</f>
        <v>0</v>
      </c>
    </row>
    <row r="190" spans="14:19" x14ac:dyDescent="0.35">
      <c r="N190" s="1">
        <f>Liittymislomake!A226</f>
        <v>0</v>
      </c>
      <c r="O190" t="str">
        <f>IF(Liittymislomake!A226="","",VLOOKUP(Liittymislomake!A226,tauluAsiointitiedot[],2,FALSE))</f>
        <v/>
      </c>
      <c r="P190" t="str">
        <f t="shared" si="2"/>
        <v/>
      </c>
      <c r="Q190">
        <f>Liittymislomake!B226</f>
        <v>0</v>
      </c>
      <c r="R190">
        <f>Liittymislomake!C226</f>
        <v>0</v>
      </c>
      <c r="S190">
        <f>Liittymislomake!D226</f>
        <v>0</v>
      </c>
    </row>
    <row r="191" spans="14:19" x14ac:dyDescent="0.35">
      <c r="N191" s="1">
        <f>Liittymislomake!A227</f>
        <v>0</v>
      </c>
      <c r="O191" t="str">
        <f>IF(Liittymislomake!A227="","",VLOOKUP(Liittymislomake!A227,tauluAsiointitiedot[],2,FALSE))</f>
        <v/>
      </c>
      <c r="P191" t="str">
        <f t="shared" si="2"/>
        <v/>
      </c>
      <c r="Q191">
        <f>Liittymislomake!B227</f>
        <v>0</v>
      </c>
      <c r="R191">
        <f>Liittymislomake!C227</f>
        <v>0</v>
      </c>
      <c r="S191">
        <f>Liittymislomake!D227</f>
        <v>0</v>
      </c>
    </row>
    <row r="192" spans="14:19" x14ac:dyDescent="0.35">
      <c r="N192" s="1">
        <f>Liittymislomake!A228</f>
        <v>0</v>
      </c>
      <c r="O192" t="str">
        <f>IF(Liittymislomake!A228="","",VLOOKUP(Liittymislomake!A228,tauluAsiointitiedot[],2,FALSE))</f>
        <v/>
      </c>
      <c r="P192" t="str">
        <f t="shared" si="2"/>
        <v/>
      </c>
      <c r="Q192">
        <f>Liittymislomake!B228</f>
        <v>0</v>
      </c>
      <c r="R192">
        <f>Liittymislomake!C228</f>
        <v>0</v>
      </c>
      <c r="S192">
        <f>Liittymislomake!D228</f>
        <v>0</v>
      </c>
    </row>
    <row r="193" spans="14:19" x14ac:dyDescent="0.35">
      <c r="N193" s="1">
        <f>Liittymislomake!A229</f>
        <v>0</v>
      </c>
      <c r="O193" t="str">
        <f>IF(Liittymislomake!A229="","",VLOOKUP(Liittymislomake!A229,tauluAsiointitiedot[],2,FALSE))</f>
        <v/>
      </c>
      <c r="P193" t="str">
        <f t="shared" si="2"/>
        <v/>
      </c>
      <c r="Q193">
        <f>Liittymislomake!B229</f>
        <v>0</v>
      </c>
      <c r="R193">
        <f>Liittymislomake!C229</f>
        <v>0</v>
      </c>
      <c r="S193">
        <f>Liittymislomake!D229</f>
        <v>0</v>
      </c>
    </row>
    <row r="194" spans="14:19" x14ac:dyDescent="0.35">
      <c r="N194" s="1">
        <f>Liittymislomake!A230</f>
        <v>0</v>
      </c>
      <c r="O194" t="str">
        <f>IF(Liittymislomake!A230="","",VLOOKUP(Liittymislomake!A230,tauluAsiointitiedot[],2,FALSE))</f>
        <v/>
      </c>
      <c r="P194" t="str">
        <f t="shared" si="2"/>
        <v/>
      </c>
      <c r="Q194">
        <f>Liittymislomake!B230</f>
        <v>0</v>
      </c>
      <c r="R194">
        <f>Liittymislomake!C230</f>
        <v>0</v>
      </c>
      <c r="S194">
        <f>Liittymislomake!D230</f>
        <v>0</v>
      </c>
    </row>
    <row r="195" spans="14:19" x14ac:dyDescent="0.35">
      <c r="N195" s="1">
        <f>Liittymislomake!A231</f>
        <v>0</v>
      </c>
      <c r="O195" t="str">
        <f>IF(Liittymislomake!A231="","",VLOOKUP(Liittymislomake!A231,tauluAsiointitiedot[],2,FALSE))</f>
        <v/>
      </c>
      <c r="P195" t="str">
        <f t="shared" si="2"/>
        <v/>
      </c>
      <c r="Q195">
        <f>Liittymislomake!B231</f>
        <v>0</v>
      </c>
      <c r="R195">
        <f>Liittymislomake!C231</f>
        <v>0</v>
      </c>
      <c r="S195">
        <f>Liittymislomake!D231</f>
        <v>0</v>
      </c>
    </row>
    <row r="196" spans="14:19" x14ac:dyDescent="0.35">
      <c r="N196" s="1">
        <f>Liittymislomake!A232</f>
        <v>0</v>
      </c>
      <c r="O196" t="str">
        <f>IF(Liittymislomake!A232="","",VLOOKUP(Liittymislomake!A232,tauluAsiointitiedot[],2,FALSE))</f>
        <v/>
      </c>
      <c r="P196" t="str">
        <f t="shared" ref="P196:P259" si="3">IF(S196=0,"",IF(S196="",1,3))</f>
        <v/>
      </c>
      <c r="Q196">
        <f>Liittymislomake!B232</f>
        <v>0</v>
      </c>
      <c r="R196">
        <f>Liittymislomake!C232</f>
        <v>0</v>
      </c>
      <c r="S196">
        <f>Liittymislomake!D232</f>
        <v>0</v>
      </c>
    </row>
    <row r="197" spans="14:19" x14ac:dyDescent="0.35">
      <c r="N197" s="1">
        <f>Liittymislomake!A233</f>
        <v>0</v>
      </c>
      <c r="O197" t="str">
        <f>IF(Liittymislomake!A233="","",VLOOKUP(Liittymislomake!A233,tauluAsiointitiedot[],2,FALSE))</f>
        <v/>
      </c>
      <c r="P197" t="str">
        <f t="shared" si="3"/>
        <v/>
      </c>
      <c r="Q197">
        <f>Liittymislomake!B233</f>
        <v>0</v>
      </c>
      <c r="R197">
        <f>Liittymislomake!C233</f>
        <v>0</v>
      </c>
      <c r="S197">
        <f>Liittymislomake!D233</f>
        <v>0</v>
      </c>
    </row>
    <row r="198" spans="14:19" x14ac:dyDescent="0.35">
      <c r="N198" s="1">
        <f>Liittymislomake!A234</f>
        <v>0</v>
      </c>
      <c r="O198" t="str">
        <f>IF(Liittymislomake!A234="","",VLOOKUP(Liittymislomake!A234,tauluAsiointitiedot[],2,FALSE))</f>
        <v/>
      </c>
      <c r="P198" t="str">
        <f t="shared" si="3"/>
        <v/>
      </c>
      <c r="Q198">
        <f>Liittymislomake!B234</f>
        <v>0</v>
      </c>
      <c r="R198">
        <f>Liittymislomake!C234</f>
        <v>0</v>
      </c>
      <c r="S198">
        <f>Liittymislomake!D234</f>
        <v>0</v>
      </c>
    </row>
    <row r="199" spans="14:19" x14ac:dyDescent="0.35">
      <c r="N199" s="1">
        <f>Liittymislomake!A235</f>
        <v>0</v>
      </c>
      <c r="O199" t="str">
        <f>IF(Liittymislomake!A235="","",VLOOKUP(Liittymislomake!A235,tauluAsiointitiedot[],2,FALSE))</f>
        <v/>
      </c>
      <c r="P199" t="str">
        <f t="shared" si="3"/>
        <v/>
      </c>
      <c r="Q199">
        <f>Liittymislomake!B235</f>
        <v>0</v>
      </c>
      <c r="R199">
        <f>Liittymislomake!C235</f>
        <v>0</v>
      </c>
      <c r="S199">
        <f>Liittymislomake!D235</f>
        <v>0</v>
      </c>
    </row>
    <row r="200" spans="14:19" x14ac:dyDescent="0.35">
      <c r="N200" s="1">
        <f>Liittymislomake!A236</f>
        <v>0</v>
      </c>
      <c r="O200" t="str">
        <f>IF(Liittymislomake!A236="","",VLOOKUP(Liittymislomake!A236,tauluAsiointitiedot[],2,FALSE))</f>
        <v/>
      </c>
      <c r="P200" t="str">
        <f t="shared" si="3"/>
        <v/>
      </c>
      <c r="Q200">
        <f>Liittymislomake!B236</f>
        <v>0</v>
      </c>
      <c r="R200">
        <f>Liittymislomake!C236</f>
        <v>0</v>
      </c>
      <c r="S200">
        <f>Liittymislomake!D236</f>
        <v>0</v>
      </c>
    </row>
    <row r="201" spans="14:19" x14ac:dyDescent="0.35">
      <c r="N201" s="1">
        <f>Liittymislomake!A237</f>
        <v>0</v>
      </c>
      <c r="O201" t="str">
        <f>IF(Liittymislomake!A237="","",VLOOKUP(Liittymislomake!A237,tauluAsiointitiedot[],2,FALSE))</f>
        <v/>
      </c>
      <c r="P201" t="str">
        <f t="shared" si="3"/>
        <v/>
      </c>
      <c r="Q201">
        <f>Liittymislomake!B237</f>
        <v>0</v>
      </c>
      <c r="R201">
        <f>Liittymislomake!C237</f>
        <v>0</v>
      </c>
      <c r="S201">
        <f>Liittymislomake!D237</f>
        <v>0</v>
      </c>
    </row>
    <row r="202" spans="14:19" x14ac:dyDescent="0.35">
      <c r="N202" s="1">
        <f>Liittymislomake!A238</f>
        <v>0</v>
      </c>
      <c r="O202" t="str">
        <f>IF(Liittymislomake!A238="","",VLOOKUP(Liittymislomake!A238,tauluAsiointitiedot[],2,FALSE))</f>
        <v/>
      </c>
      <c r="P202" t="str">
        <f t="shared" si="3"/>
        <v/>
      </c>
      <c r="Q202">
        <f>Liittymislomake!B238</f>
        <v>0</v>
      </c>
      <c r="R202">
        <f>Liittymislomake!C238</f>
        <v>0</v>
      </c>
      <c r="S202">
        <f>Liittymislomake!D238</f>
        <v>0</v>
      </c>
    </row>
    <row r="203" spans="14:19" x14ac:dyDescent="0.35">
      <c r="N203" s="1">
        <f>Liittymislomake!A239</f>
        <v>0</v>
      </c>
      <c r="O203" t="str">
        <f>IF(Liittymislomake!A239="","",VLOOKUP(Liittymislomake!A239,tauluAsiointitiedot[],2,FALSE))</f>
        <v/>
      </c>
      <c r="P203" t="str">
        <f t="shared" si="3"/>
        <v/>
      </c>
      <c r="Q203">
        <f>Liittymislomake!B239</f>
        <v>0</v>
      </c>
      <c r="R203">
        <f>Liittymislomake!C239</f>
        <v>0</v>
      </c>
      <c r="S203">
        <f>Liittymislomake!D239</f>
        <v>0</v>
      </c>
    </row>
    <row r="204" spans="14:19" x14ac:dyDescent="0.35">
      <c r="N204" s="1">
        <f>Liittymislomake!A240</f>
        <v>0</v>
      </c>
      <c r="O204" t="str">
        <f>IF(Liittymislomake!A240="","",VLOOKUP(Liittymislomake!A240,tauluAsiointitiedot[],2,FALSE))</f>
        <v/>
      </c>
      <c r="P204" t="str">
        <f t="shared" si="3"/>
        <v/>
      </c>
      <c r="Q204">
        <f>Liittymislomake!B240</f>
        <v>0</v>
      </c>
      <c r="R204">
        <f>Liittymislomake!C240</f>
        <v>0</v>
      </c>
      <c r="S204">
        <f>Liittymislomake!D240</f>
        <v>0</v>
      </c>
    </row>
    <row r="205" spans="14:19" x14ac:dyDescent="0.35">
      <c r="N205" s="1">
        <f>Liittymislomake!A241</f>
        <v>0</v>
      </c>
      <c r="O205" t="str">
        <f>IF(Liittymislomake!A241="","",VLOOKUP(Liittymislomake!A241,tauluAsiointitiedot[],2,FALSE))</f>
        <v/>
      </c>
      <c r="P205" t="str">
        <f t="shared" si="3"/>
        <v/>
      </c>
      <c r="Q205">
        <f>Liittymislomake!B241</f>
        <v>0</v>
      </c>
      <c r="R205">
        <f>Liittymislomake!C241</f>
        <v>0</v>
      </c>
      <c r="S205">
        <f>Liittymislomake!D241</f>
        <v>0</v>
      </c>
    </row>
    <row r="206" spans="14:19" x14ac:dyDescent="0.35">
      <c r="N206" s="1">
        <f>Liittymislomake!A242</f>
        <v>0</v>
      </c>
      <c r="O206" t="str">
        <f>IF(Liittymislomake!A242="","",VLOOKUP(Liittymislomake!A242,tauluAsiointitiedot[],2,FALSE))</f>
        <v/>
      </c>
      <c r="P206" t="str">
        <f t="shared" si="3"/>
        <v/>
      </c>
      <c r="Q206">
        <f>Liittymislomake!B242</f>
        <v>0</v>
      </c>
      <c r="R206">
        <f>Liittymislomake!C242</f>
        <v>0</v>
      </c>
      <c r="S206">
        <f>Liittymislomake!D242</f>
        <v>0</v>
      </c>
    </row>
    <row r="207" spans="14:19" x14ac:dyDescent="0.35">
      <c r="N207" s="1">
        <f>Liittymislomake!A243</f>
        <v>0</v>
      </c>
      <c r="O207" t="str">
        <f>IF(Liittymislomake!A243="","",VLOOKUP(Liittymislomake!A243,tauluAsiointitiedot[],2,FALSE))</f>
        <v/>
      </c>
      <c r="P207" t="str">
        <f t="shared" si="3"/>
        <v/>
      </c>
      <c r="Q207">
        <f>Liittymislomake!B243</f>
        <v>0</v>
      </c>
      <c r="R207">
        <f>Liittymislomake!C243</f>
        <v>0</v>
      </c>
      <c r="S207">
        <f>Liittymislomake!D243</f>
        <v>0</v>
      </c>
    </row>
    <row r="208" spans="14:19" x14ac:dyDescent="0.35">
      <c r="N208" s="1">
        <f>Liittymislomake!A244</f>
        <v>0</v>
      </c>
      <c r="O208" t="str">
        <f>IF(Liittymislomake!A244="","",VLOOKUP(Liittymislomake!A244,tauluAsiointitiedot[],2,FALSE))</f>
        <v/>
      </c>
      <c r="P208" t="str">
        <f t="shared" si="3"/>
        <v/>
      </c>
      <c r="Q208">
        <f>Liittymislomake!B244</f>
        <v>0</v>
      </c>
      <c r="R208">
        <f>Liittymislomake!C244</f>
        <v>0</v>
      </c>
      <c r="S208">
        <f>Liittymislomake!D244</f>
        <v>0</v>
      </c>
    </row>
    <row r="209" spans="14:19" x14ac:dyDescent="0.35">
      <c r="N209" s="1">
        <f>Liittymislomake!A245</f>
        <v>0</v>
      </c>
      <c r="O209" t="str">
        <f>IF(Liittymislomake!A245="","",VLOOKUP(Liittymislomake!A245,tauluAsiointitiedot[],2,FALSE))</f>
        <v/>
      </c>
      <c r="P209" t="str">
        <f t="shared" si="3"/>
        <v/>
      </c>
      <c r="Q209">
        <f>Liittymislomake!B245</f>
        <v>0</v>
      </c>
      <c r="R209">
        <f>Liittymislomake!C245</f>
        <v>0</v>
      </c>
      <c r="S209">
        <f>Liittymislomake!D245</f>
        <v>0</v>
      </c>
    </row>
    <row r="210" spans="14:19" x14ac:dyDescent="0.35">
      <c r="N210" s="1">
        <f>Liittymislomake!A246</f>
        <v>0</v>
      </c>
      <c r="O210" t="str">
        <f>IF(Liittymislomake!A246="","",VLOOKUP(Liittymislomake!A246,tauluAsiointitiedot[],2,FALSE))</f>
        <v/>
      </c>
      <c r="P210" t="str">
        <f t="shared" si="3"/>
        <v/>
      </c>
      <c r="Q210">
        <f>Liittymislomake!B246</f>
        <v>0</v>
      </c>
      <c r="R210">
        <f>Liittymislomake!C246</f>
        <v>0</v>
      </c>
      <c r="S210">
        <f>Liittymislomake!D246</f>
        <v>0</v>
      </c>
    </row>
    <row r="211" spans="14:19" x14ac:dyDescent="0.35">
      <c r="N211" s="1">
        <f>Liittymislomake!A247</f>
        <v>0</v>
      </c>
      <c r="O211" t="str">
        <f>IF(Liittymislomake!A247="","",VLOOKUP(Liittymislomake!A247,tauluAsiointitiedot[],2,FALSE))</f>
        <v/>
      </c>
      <c r="P211" t="str">
        <f t="shared" si="3"/>
        <v/>
      </c>
      <c r="Q211">
        <f>Liittymislomake!B247</f>
        <v>0</v>
      </c>
      <c r="R211">
        <f>Liittymislomake!C247</f>
        <v>0</v>
      </c>
      <c r="S211">
        <f>Liittymislomake!D247</f>
        <v>0</v>
      </c>
    </row>
    <row r="212" spans="14:19" x14ac:dyDescent="0.35">
      <c r="N212" s="1">
        <f>Liittymislomake!A248</f>
        <v>0</v>
      </c>
      <c r="O212" t="str">
        <f>IF(Liittymislomake!A248="","",VLOOKUP(Liittymislomake!A248,tauluAsiointitiedot[],2,FALSE))</f>
        <v/>
      </c>
      <c r="P212" t="str">
        <f t="shared" si="3"/>
        <v/>
      </c>
      <c r="Q212">
        <f>Liittymislomake!B248</f>
        <v>0</v>
      </c>
      <c r="R212">
        <f>Liittymislomake!C248</f>
        <v>0</v>
      </c>
      <c r="S212">
        <f>Liittymislomake!D248</f>
        <v>0</v>
      </c>
    </row>
    <row r="213" spans="14:19" x14ac:dyDescent="0.35">
      <c r="N213" s="1">
        <f>Liittymislomake!A249</f>
        <v>0</v>
      </c>
      <c r="O213" t="str">
        <f>IF(Liittymislomake!A249="","",VLOOKUP(Liittymislomake!A249,tauluAsiointitiedot[],2,FALSE))</f>
        <v/>
      </c>
      <c r="P213" t="str">
        <f t="shared" si="3"/>
        <v/>
      </c>
      <c r="Q213">
        <f>Liittymislomake!B249</f>
        <v>0</v>
      </c>
      <c r="R213">
        <f>Liittymislomake!C249</f>
        <v>0</v>
      </c>
      <c r="S213">
        <f>Liittymislomake!D249</f>
        <v>0</v>
      </c>
    </row>
    <row r="214" spans="14:19" x14ac:dyDescent="0.35">
      <c r="N214" s="1">
        <f>Liittymislomake!A250</f>
        <v>0</v>
      </c>
      <c r="O214" t="str">
        <f>IF(Liittymislomake!A250="","",VLOOKUP(Liittymislomake!A250,tauluAsiointitiedot[],2,FALSE))</f>
        <v/>
      </c>
      <c r="P214" t="str">
        <f t="shared" si="3"/>
        <v/>
      </c>
      <c r="Q214">
        <f>Liittymislomake!B250</f>
        <v>0</v>
      </c>
      <c r="R214">
        <f>Liittymislomake!C250</f>
        <v>0</v>
      </c>
      <c r="S214">
        <f>Liittymislomake!D250</f>
        <v>0</v>
      </c>
    </row>
    <row r="215" spans="14:19" x14ac:dyDescent="0.35">
      <c r="N215" s="1">
        <f>Liittymislomake!A251</f>
        <v>0</v>
      </c>
      <c r="O215" t="str">
        <f>IF(Liittymislomake!A251="","",VLOOKUP(Liittymislomake!A251,tauluAsiointitiedot[],2,FALSE))</f>
        <v/>
      </c>
      <c r="P215" t="str">
        <f t="shared" si="3"/>
        <v/>
      </c>
      <c r="Q215">
        <f>Liittymislomake!B251</f>
        <v>0</v>
      </c>
      <c r="R215">
        <f>Liittymislomake!C251</f>
        <v>0</v>
      </c>
      <c r="S215">
        <f>Liittymislomake!D251</f>
        <v>0</v>
      </c>
    </row>
    <row r="216" spans="14:19" x14ac:dyDescent="0.35">
      <c r="N216" s="1">
        <f>Liittymislomake!A252</f>
        <v>0</v>
      </c>
      <c r="O216" t="str">
        <f>IF(Liittymislomake!A252="","",VLOOKUP(Liittymislomake!A252,tauluAsiointitiedot[],2,FALSE))</f>
        <v/>
      </c>
      <c r="P216" t="str">
        <f t="shared" si="3"/>
        <v/>
      </c>
      <c r="Q216">
        <f>Liittymislomake!B252</f>
        <v>0</v>
      </c>
      <c r="R216">
        <f>Liittymislomake!C252</f>
        <v>0</v>
      </c>
      <c r="S216">
        <f>Liittymislomake!D252</f>
        <v>0</v>
      </c>
    </row>
    <row r="217" spans="14:19" x14ac:dyDescent="0.35">
      <c r="N217" s="1">
        <f>Liittymislomake!A253</f>
        <v>0</v>
      </c>
      <c r="O217" t="str">
        <f>IF(Liittymislomake!A253="","",VLOOKUP(Liittymislomake!A253,tauluAsiointitiedot[],2,FALSE))</f>
        <v/>
      </c>
      <c r="P217" t="str">
        <f t="shared" si="3"/>
        <v/>
      </c>
      <c r="Q217">
        <f>Liittymislomake!B253</f>
        <v>0</v>
      </c>
      <c r="R217">
        <f>Liittymislomake!C253</f>
        <v>0</v>
      </c>
      <c r="S217">
        <f>Liittymislomake!D253</f>
        <v>0</v>
      </c>
    </row>
    <row r="218" spans="14:19" x14ac:dyDescent="0.35">
      <c r="N218" s="1">
        <f>Liittymislomake!A254</f>
        <v>0</v>
      </c>
      <c r="O218" t="str">
        <f>IF(Liittymislomake!A254="","",VLOOKUP(Liittymislomake!A254,tauluAsiointitiedot[],2,FALSE))</f>
        <v/>
      </c>
      <c r="P218" t="str">
        <f t="shared" si="3"/>
        <v/>
      </c>
      <c r="Q218">
        <f>Liittymislomake!B254</f>
        <v>0</v>
      </c>
      <c r="R218">
        <f>Liittymislomake!C254</f>
        <v>0</v>
      </c>
      <c r="S218">
        <f>Liittymislomake!D254</f>
        <v>0</v>
      </c>
    </row>
    <row r="219" spans="14:19" x14ac:dyDescent="0.35">
      <c r="N219" s="1">
        <f>Liittymislomake!A255</f>
        <v>0</v>
      </c>
      <c r="O219" t="str">
        <f>IF(Liittymislomake!A255="","",VLOOKUP(Liittymislomake!A255,tauluAsiointitiedot[],2,FALSE))</f>
        <v/>
      </c>
      <c r="P219" t="str">
        <f t="shared" si="3"/>
        <v/>
      </c>
      <c r="Q219">
        <f>Liittymislomake!B255</f>
        <v>0</v>
      </c>
      <c r="R219">
        <f>Liittymislomake!C255</f>
        <v>0</v>
      </c>
      <c r="S219">
        <f>Liittymislomake!D255</f>
        <v>0</v>
      </c>
    </row>
    <row r="220" spans="14:19" x14ac:dyDescent="0.35">
      <c r="N220" s="1">
        <f>Liittymislomake!A256</f>
        <v>0</v>
      </c>
      <c r="O220" t="str">
        <f>IF(Liittymislomake!A256="","",VLOOKUP(Liittymislomake!A256,tauluAsiointitiedot[],2,FALSE))</f>
        <v/>
      </c>
      <c r="P220" t="str">
        <f t="shared" si="3"/>
        <v/>
      </c>
      <c r="Q220">
        <f>Liittymislomake!B256</f>
        <v>0</v>
      </c>
      <c r="R220">
        <f>Liittymislomake!C256</f>
        <v>0</v>
      </c>
      <c r="S220">
        <f>Liittymislomake!D256</f>
        <v>0</v>
      </c>
    </row>
    <row r="221" spans="14:19" x14ac:dyDescent="0.35">
      <c r="N221" s="1">
        <f>Liittymislomake!A257</f>
        <v>0</v>
      </c>
      <c r="O221" t="str">
        <f>IF(Liittymislomake!A257="","",VLOOKUP(Liittymislomake!A257,tauluAsiointitiedot[],2,FALSE))</f>
        <v/>
      </c>
      <c r="P221" t="str">
        <f t="shared" si="3"/>
        <v/>
      </c>
      <c r="Q221">
        <f>Liittymislomake!B257</f>
        <v>0</v>
      </c>
      <c r="R221">
        <f>Liittymislomake!C257</f>
        <v>0</v>
      </c>
      <c r="S221">
        <f>Liittymislomake!D257</f>
        <v>0</v>
      </c>
    </row>
    <row r="222" spans="14:19" x14ac:dyDescent="0.35">
      <c r="N222" s="1">
        <f>Liittymislomake!A258</f>
        <v>0</v>
      </c>
      <c r="O222" t="str">
        <f>IF(Liittymislomake!A258="","",VLOOKUP(Liittymislomake!A258,tauluAsiointitiedot[],2,FALSE))</f>
        <v/>
      </c>
      <c r="P222" t="str">
        <f t="shared" si="3"/>
        <v/>
      </c>
      <c r="Q222">
        <f>Liittymislomake!B258</f>
        <v>0</v>
      </c>
      <c r="R222">
        <f>Liittymislomake!C258</f>
        <v>0</v>
      </c>
      <c r="S222">
        <f>Liittymislomake!D258</f>
        <v>0</v>
      </c>
    </row>
    <row r="223" spans="14:19" x14ac:dyDescent="0.35">
      <c r="N223" s="1">
        <f>Liittymislomake!A259</f>
        <v>0</v>
      </c>
      <c r="O223" t="str">
        <f>IF(Liittymislomake!A259="","",VLOOKUP(Liittymislomake!A259,tauluAsiointitiedot[],2,FALSE))</f>
        <v/>
      </c>
      <c r="P223" t="str">
        <f t="shared" si="3"/>
        <v/>
      </c>
      <c r="Q223">
        <f>Liittymislomake!B259</f>
        <v>0</v>
      </c>
      <c r="R223">
        <f>Liittymislomake!C259</f>
        <v>0</v>
      </c>
      <c r="S223">
        <f>Liittymislomake!D259</f>
        <v>0</v>
      </c>
    </row>
    <row r="224" spans="14:19" x14ac:dyDescent="0.35">
      <c r="N224" s="1">
        <f>Liittymislomake!A260</f>
        <v>0</v>
      </c>
      <c r="O224" t="str">
        <f>IF(Liittymislomake!A260="","",VLOOKUP(Liittymislomake!A260,tauluAsiointitiedot[],2,FALSE))</f>
        <v/>
      </c>
      <c r="P224" t="str">
        <f t="shared" si="3"/>
        <v/>
      </c>
      <c r="Q224">
        <f>Liittymislomake!B260</f>
        <v>0</v>
      </c>
      <c r="R224">
        <f>Liittymislomake!C260</f>
        <v>0</v>
      </c>
      <c r="S224">
        <f>Liittymislomake!D260</f>
        <v>0</v>
      </c>
    </row>
    <row r="225" spans="14:19" x14ac:dyDescent="0.35">
      <c r="N225" s="1">
        <f>Liittymislomake!A261</f>
        <v>0</v>
      </c>
      <c r="O225" t="str">
        <f>IF(Liittymislomake!A261="","",VLOOKUP(Liittymislomake!A261,tauluAsiointitiedot[],2,FALSE))</f>
        <v/>
      </c>
      <c r="P225" t="str">
        <f t="shared" si="3"/>
        <v/>
      </c>
      <c r="Q225">
        <f>Liittymislomake!B261</f>
        <v>0</v>
      </c>
      <c r="R225">
        <f>Liittymislomake!C261</f>
        <v>0</v>
      </c>
      <c r="S225">
        <f>Liittymislomake!D261</f>
        <v>0</v>
      </c>
    </row>
    <row r="226" spans="14:19" x14ac:dyDescent="0.35">
      <c r="N226" s="1">
        <f>Liittymislomake!A262</f>
        <v>0</v>
      </c>
      <c r="O226" t="str">
        <f>IF(Liittymislomake!A262="","",VLOOKUP(Liittymislomake!A262,tauluAsiointitiedot[],2,FALSE))</f>
        <v/>
      </c>
      <c r="P226" t="str">
        <f t="shared" si="3"/>
        <v/>
      </c>
      <c r="Q226">
        <f>Liittymislomake!B262</f>
        <v>0</v>
      </c>
      <c r="R226">
        <f>Liittymislomake!C262</f>
        <v>0</v>
      </c>
      <c r="S226">
        <f>Liittymislomake!D262</f>
        <v>0</v>
      </c>
    </row>
    <row r="227" spans="14:19" x14ac:dyDescent="0.35">
      <c r="N227" s="1">
        <f>Liittymislomake!A263</f>
        <v>0</v>
      </c>
      <c r="O227" t="str">
        <f>IF(Liittymislomake!A263="","",VLOOKUP(Liittymislomake!A263,tauluAsiointitiedot[],2,FALSE))</f>
        <v/>
      </c>
      <c r="P227" t="str">
        <f t="shared" si="3"/>
        <v/>
      </c>
      <c r="Q227">
        <f>Liittymislomake!B263</f>
        <v>0</v>
      </c>
      <c r="R227">
        <f>Liittymislomake!C263</f>
        <v>0</v>
      </c>
      <c r="S227">
        <f>Liittymislomake!D263</f>
        <v>0</v>
      </c>
    </row>
    <row r="228" spans="14:19" x14ac:dyDescent="0.35">
      <c r="N228" s="1">
        <f>Liittymislomake!A264</f>
        <v>0</v>
      </c>
      <c r="O228" t="str">
        <f>IF(Liittymislomake!A264="","",VLOOKUP(Liittymislomake!A264,tauluAsiointitiedot[],2,FALSE))</f>
        <v/>
      </c>
      <c r="P228" t="str">
        <f t="shared" si="3"/>
        <v/>
      </c>
      <c r="Q228">
        <f>Liittymislomake!B264</f>
        <v>0</v>
      </c>
      <c r="R228">
        <f>Liittymislomake!C264</f>
        <v>0</v>
      </c>
      <c r="S228">
        <f>Liittymislomake!D264</f>
        <v>0</v>
      </c>
    </row>
    <row r="229" spans="14:19" x14ac:dyDescent="0.35">
      <c r="N229" s="1">
        <f>Liittymislomake!A265</f>
        <v>0</v>
      </c>
      <c r="O229" t="str">
        <f>IF(Liittymislomake!A265="","",VLOOKUP(Liittymislomake!A265,tauluAsiointitiedot[],2,FALSE))</f>
        <v/>
      </c>
      <c r="P229" t="str">
        <f t="shared" si="3"/>
        <v/>
      </c>
      <c r="Q229">
        <f>Liittymislomake!B265</f>
        <v>0</v>
      </c>
      <c r="R229">
        <f>Liittymislomake!C265</f>
        <v>0</v>
      </c>
      <c r="S229">
        <f>Liittymislomake!D265</f>
        <v>0</v>
      </c>
    </row>
    <row r="230" spans="14:19" x14ac:dyDescent="0.35">
      <c r="N230" s="1">
        <f>Liittymislomake!A266</f>
        <v>0</v>
      </c>
      <c r="O230" t="str">
        <f>IF(Liittymislomake!A266="","",VLOOKUP(Liittymislomake!A266,tauluAsiointitiedot[],2,FALSE))</f>
        <v/>
      </c>
      <c r="P230" t="str">
        <f t="shared" si="3"/>
        <v/>
      </c>
      <c r="Q230">
        <f>Liittymislomake!B266</f>
        <v>0</v>
      </c>
      <c r="R230">
        <f>Liittymislomake!C266</f>
        <v>0</v>
      </c>
      <c r="S230">
        <f>Liittymislomake!D266</f>
        <v>0</v>
      </c>
    </row>
    <row r="231" spans="14:19" x14ac:dyDescent="0.35">
      <c r="N231" s="1">
        <f>Liittymislomake!A267</f>
        <v>0</v>
      </c>
      <c r="O231" t="str">
        <f>IF(Liittymislomake!A267="","",VLOOKUP(Liittymislomake!A267,tauluAsiointitiedot[],2,FALSE))</f>
        <v/>
      </c>
      <c r="P231" t="str">
        <f t="shared" si="3"/>
        <v/>
      </c>
      <c r="Q231">
        <f>Liittymislomake!B267</f>
        <v>0</v>
      </c>
      <c r="R231">
        <f>Liittymislomake!C267</f>
        <v>0</v>
      </c>
      <c r="S231">
        <f>Liittymislomake!D267</f>
        <v>0</v>
      </c>
    </row>
    <row r="232" spans="14:19" x14ac:dyDescent="0.35">
      <c r="N232" s="1">
        <f>Liittymislomake!A268</f>
        <v>0</v>
      </c>
      <c r="O232" t="str">
        <f>IF(Liittymislomake!A268="","",VLOOKUP(Liittymislomake!A268,tauluAsiointitiedot[],2,FALSE))</f>
        <v/>
      </c>
      <c r="P232" t="str">
        <f t="shared" si="3"/>
        <v/>
      </c>
      <c r="Q232">
        <f>Liittymislomake!B268</f>
        <v>0</v>
      </c>
      <c r="R232">
        <f>Liittymislomake!C268</f>
        <v>0</v>
      </c>
      <c r="S232">
        <f>Liittymislomake!D268</f>
        <v>0</v>
      </c>
    </row>
    <row r="233" spans="14:19" x14ac:dyDescent="0.35">
      <c r="N233" s="1">
        <f>Liittymislomake!A269</f>
        <v>0</v>
      </c>
      <c r="O233" t="str">
        <f>IF(Liittymislomake!A269="","",VLOOKUP(Liittymislomake!A269,tauluAsiointitiedot[],2,FALSE))</f>
        <v/>
      </c>
      <c r="P233" t="str">
        <f t="shared" si="3"/>
        <v/>
      </c>
      <c r="Q233">
        <f>Liittymislomake!B269</f>
        <v>0</v>
      </c>
      <c r="R233">
        <f>Liittymislomake!C269</f>
        <v>0</v>
      </c>
      <c r="S233">
        <f>Liittymislomake!D269</f>
        <v>0</v>
      </c>
    </row>
    <row r="234" spans="14:19" x14ac:dyDescent="0.35">
      <c r="N234" s="1">
        <f>Liittymislomake!A270</f>
        <v>0</v>
      </c>
      <c r="O234" t="str">
        <f>IF(Liittymislomake!A270="","",VLOOKUP(Liittymislomake!A270,tauluAsiointitiedot[],2,FALSE))</f>
        <v/>
      </c>
      <c r="P234" t="str">
        <f t="shared" si="3"/>
        <v/>
      </c>
      <c r="Q234">
        <f>Liittymislomake!B270</f>
        <v>0</v>
      </c>
      <c r="R234">
        <f>Liittymislomake!C270</f>
        <v>0</v>
      </c>
      <c r="S234">
        <f>Liittymislomake!D270</f>
        <v>0</v>
      </c>
    </row>
    <row r="235" spans="14:19" x14ac:dyDescent="0.35">
      <c r="N235" s="1">
        <f>Liittymislomake!A271</f>
        <v>0</v>
      </c>
      <c r="O235" t="str">
        <f>IF(Liittymislomake!A271="","",VLOOKUP(Liittymislomake!A271,tauluAsiointitiedot[],2,FALSE))</f>
        <v/>
      </c>
      <c r="P235" t="str">
        <f t="shared" si="3"/>
        <v/>
      </c>
      <c r="Q235">
        <f>Liittymislomake!B271</f>
        <v>0</v>
      </c>
      <c r="R235">
        <f>Liittymislomake!C271</f>
        <v>0</v>
      </c>
      <c r="S235">
        <f>Liittymislomake!D271</f>
        <v>0</v>
      </c>
    </row>
    <row r="236" spans="14:19" x14ac:dyDescent="0.35">
      <c r="N236" s="1">
        <f>Liittymislomake!A272</f>
        <v>0</v>
      </c>
      <c r="O236" t="str">
        <f>IF(Liittymislomake!A272="","",VLOOKUP(Liittymislomake!A272,tauluAsiointitiedot[],2,FALSE))</f>
        <v/>
      </c>
      <c r="P236" t="str">
        <f t="shared" si="3"/>
        <v/>
      </c>
      <c r="Q236">
        <f>Liittymislomake!B272</f>
        <v>0</v>
      </c>
      <c r="R236">
        <f>Liittymislomake!C272</f>
        <v>0</v>
      </c>
      <c r="S236">
        <f>Liittymislomake!D272</f>
        <v>0</v>
      </c>
    </row>
    <row r="237" spans="14:19" x14ac:dyDescent="0.35">
      <c r="N237" s="1">
        <f>Liittymislomake!A273</f>
        <v>0</v>
      </c>
      <c r="O237" t="str">
        <f>IF(Liittymislomake!A273="","",VLOOKUP(Liittymislomake!A273,tauluAsiointitiedot[],2,FALSE))</f>
        <v/>
      </c>
      <c r="P237" t="str">
        <f t="shared" si="3"/>
        <v/>
      </c>
      <c r="Q237">
        <f>Liittymislomake!B273</f>
        <v>0</v>
      </c>
      <c r="R237">
        <f>Liittymislomake!C273</f>
        <v>0</v>
      </c>
      <c r="S237">
        <f>Liittymislomake!D273</f>
        <v>0</v>
      </c>
    </row>
    <row r="238" spans="14:19" x14ac:dyDescent="0.35">
      <c r="N238" s="1">
        <f>Liittymislomake!A274</f>
        <v>0</v>
      </c>
      <c r="O238" t="str">
        <f>IF(Liittymislomake!A274="","",VLOOKUP(Liittymislomake!A274,tauluAsiointitiedot[],2,FALSE))</f>
        <v/>
      </c>
      <c r="P238" t="str">
        <f t="shared" si="3"/>
        <v/>
      </c>
      <c r="Q238">
        <f>Liittymislomake!B274</f>
        <v>0</v>
      </c>
      <c r="R238">
        <f>Liittymislomake!C274</f>
        <v>0</v>
      </c>
      <c r="S238">
        <f>Liittymislomake!D274</f>
        <v>0</v>
      </c>
    </row>
    <row r="239" spans="14:19" x14ac:dyDescent="0.35">
      <c r="N239" s="1">
        <f>Liittymislomake!A275</f>
        <v>0</v>
      </c>
      <c r="O239" t="str">
        <f>IF(Liittymislomake!A275="","",VLOOKUP(Liittymislomake!A275,tauluAsiointitiedot[],2,FALSE))</f>
        <v/>
      </c>
      <c r="P239" t="str">
        <f t="shared" si="3"/>
        <v/>
      </c>
      <c r="Q239">
        <f>Liittymislomake!B275</f>
        <v>0</v>
      </c>
      <c r="R239">
        <f>Liittymislomake!C275</f>
        <v>0</v>
      </c>
      <c r="S239">
        <f>Liittymislomake!D275</f>
        <v>0</v>
      </c>
    </row>
    <row r="240" spans="14:19" x14ac:dyDescent="0.35">
      <c r="N240" s="1">
        <f>Liittymislomake!A276</f>
        <v>0</v>
      </c>
      <c r="O240" t="str">
        <f>IF(Liittymislomake!A276="","",VLOOKUP(Liittymislomake!A276,tauluAsiointitiedot[],2,FALSE))</f>
        <v/>
      </c>
      <c r="P240" t="str">
        <f t="shared" si="3"/>
        <v/>
      </c>
      <c r="Q240">
        <f>Liittymislomake!B276</f>
        <v>0</v>
      </c>
      <c r="R240">
        <f>Liittymislomake!C276</f>
        <v>0</v>
      </c>
      <c r="S240">
        <f>Liittymislomake!D276</f>
        <v>0</v>
      </c>
    </row>
    <row r="241" spans="14:19" x14ac:dyDescent="0.35">
      <c r="N241" s="1">
        <f>Liittymislomake!A277</f>
        <v>0</v>
      </c>
      <c r="O241" t="str">
        <f>IF(Liittymislomake!A277="","",VLOOKUP(Liittymislomake!A277,tauluAsiointitiedot[],2,FALSE))</f>
        <v/>
      </c>
      <c r="P241" t="str">
        <f t="shared" si="3"/>
        <v/>
      </c>
      <c r="Q241">
        <f>Liittymislomake!B277</f>
        <v>0</v>
      </c>
      <c r="R241">
        <f>Liittymislomake!C277</f>
        <v>0</v>
      </c>
      <c r="S241">
        <f>Liittymislomake!D277</f>
        <v>0</v>
      </c>
    </row>
    <row r="242" spans="14:19" x14ac:dyDescent="0.35">
      <c r="N242" s="1">
        <f>Liittymislomake!A278</f>
        <v>0</v>
      </c>
      <c r="O242" t="str">
        <f>IF(Liittymislomake!A278="","",VLOOKUP(Liittymislomake!A278,tauluAsiointitiedot[],2,FALSE))</f>
        <v/>
      </c>
      <c r="P242" t="str">
        <f t="shared" si="3"/>
        <v/>
      </c>
      <c r="Q242">
        <f>Liittymislomake!B278</f>
        <v>0</v>
      </c>
      <c r="R242">
        <f>Liittymislomake!C278</f>
        <v>0</v>
      </c>
      <c r="S242">
        <f>Liittymislomake!D278</f>
        <v>0</v>
      </c>
    </row>
    <row r="243" spans="14:19" x14ac:dyDescent="0.35">
      <c r="N243" s="1">
        <f>Liittymislomake!A279</f>
        <v>0</v>
      </c>
      <c r="O243" t="str">
        <f>IF(Liittymislomake!A279="","",VLOOKUP(Liittymislomake!A279,tauluAsiointitiedot[],2,FALSE))</f>
        <v/>
      </c>
      <c r="P243" t="str">
        <f t="shared" si="3"/>
        <v/>
      </c>
      <c r="Q243">
        <f>Liittymislomake!B279</f>
        <v>0</v>
      </c>
      <c r="R243">
        <f>Liittymislomake!C279</f>
        <v>0</v>
      </c>
      <c r="S243">
        <f>Liittymislomake!D279</f>
        <v>0</v>
      </c>
    </row>
    <row r="244" spans="14:19" x14ac:dyDescent="0.35">
      <c r="N244" s="1">
        <f>Liittymislomake!A280</f>
        <v>0</v>
      </c>
      <c r="O244" t="str">
        <f>IF(Liittymislomake!A280="","",VLOOKUP(Liittymislomake!A280,tauluAsiointitiedot[],2,FALSE))</f>
        <v/>
      </c>
      <c r="P244" t="str">
        <f t="shared" si="3"/>
        <v/>
      </c>
      <c r="Q244">
        <f>Liittymislomake!B280</f>
        <v>0</v>
      </c>
      <c r="R244">
        <f>Liittymislomake!C280</f>
        <v>0</v>
      </c>
      <c r="S244">
        <f>Liittymislomake!D280</f>
        <v>0</v>
      </c>
    </row>
    <row r="245" spans="14:19" x14ac:dyDescent="0.35">
      <c r="N245" s="1">
        <f>Liittymislomake!A281</f>
        <v>0</v>
      </c>
      <c r="O245" t="str">
        <f>IF(Liittymislomake!A281="","",VLOOKUP(Liittymislomake!A281,tauluAsiointitiedot[],2,FALSE))</f>
        <v/>
      </c>
      <c r="P245" t="str">
        <f t="shared" si="3"/>
        <v/>
      </c>
      <c r="Q245">
        <f>Liittymislomake!B281</f>
        <v>0</v>
      </c>
      <c r="R245">
        <f>Liittymislomake!C281</f>
        <v>0</v>
      </c>
      <c r="S245">
        <f>Liittymislomake!D281</f>
        <v>0</v>
      </c>
    </row>
    <row r="246" spans="14:19" x14ac:dyDescent="0.35">
      <c r="N246" s="1">
        <f>Liittymislomake!A282</f>
        <v>0</v>
      </c>
      <c r="O246" t="str">
        <f>IF(Liittymislomake!A282="","",VLOOKUP(Liittymislomake!A282,tauluAsiointitiedot[],2,FALSE))</f>
        <v/>
      </c>
      <c r="P246" t="str">
        <f t="shared" si="3"/>
        <v/>
      </c>
      <c r="Q246">
        <f>Liittymislomake!B282</f>
        <v>0</v>
      </c>
      <c r="R246">
        <f>Liittymislomake!C282</f>
        <v>0</v>
      </c>
      <c r="S246">
        <f>Liittymislomake!D282</f>
        <v>0</v>
      </c>
    </row>
    <row r="247" spans="14:19" x14ac:dyDescent="0.35">
      <c r="N247" s="1">
        <f>Liittymislomake!A283</f>
        <v>0</v>
      </c>
      <c r="O247" t="str">
        <f>IF(Liittymislomake!A283="","",VLOOKUP(Liittymislomake!A283,tauluAsiointitiedot[],2,FALSE))</f>
        <v/>
      </c>
      <c r="P247" t="str">
        <f t="shared" si="3"/>
        <v/>
      </c>
      <c r="Q247">
        <f>Liittymislomake!B283</f>
        <v>0</v>
      </c>
      <c r="R247">
        <f>Liittymislomake!C283</f>
        <v>0</v>
      </c>
      <c r="S247">
        <f>Liittymislomake!D283</f>
        <v>0</v>
      </c>
    </row>
    <row r="248" spans="14:19" x14ac:dyDescent="0.35">
      <c r="N248" s="1">
        <f>Liittymislomake!A284</f>
        <v>0</v>
      </c>
      <c r="O248" t="str">
        <f>IF(Liittymislomake!A284="","",VLOOKUP(Liittymislomake!A284,tauluAsiointitiedot[],2,FALSE))</f>
        <v/>
      </c>
      <c r="P248" t="str">
        <f t="shared" si="3"/>
        <v/>
      </c>
      <c r="Q248">
        <f>Liittymislomake!B284</f>
        <v>0</v>
      </c>
      <c r="R248">
        <f>Liittymislomake!C284</f>
        <v>0</v>
      </c>
      <c r="S248">
        <f>Liittymislomake!D284</f>
        <v>0</v>
      </c>
    </row>
    <row r="249" spans="14:19" x14ac:dyDescent="0.35">
      <c r="N249" s="1">
        <f>Liittymislomake!A285</f>
        <v>0</v>
      </c>
      <c r="O249" t="str">
        <f>IF(Liittymislomake!A285="","",VLOOKUP(Liittymislomake!A285,tauluAsiointitiedot[],2,FALSE))</f>
        <v/>
      </c>
      <c r="P249" t="str">
        <f t="shared" si="3"/>
        <v/>
      </c>
      <c r="Q249">
        <f>Liittymislomake!B285</f>
        <v>0</v>
      </c>
      <c r="R249">
        <f>Liittymislomake!C285</f>
        <v>0</v>
      </c>
      <c r="S249">
        <f>Liittymislomake!D285</f>
        <v>0</v>
      </c>
    </row>
    <row r="250" spans="14:19" x14ac:dyDescent="0.35">
      <c r="N250" s="1">
        <f>Liittymislomake!A286</f>
        <v>0</v>
      </c>
      <c r="O250" t="str">
        <f>IF(Liittymislomake!A286="","",VLOOKUP(Liittymislomake!A286,tauluAsiointitiedot[],2,FALSE))</f>
        <v/>
      </c>
      <c r="P250" t="str">
        <f t="shared" si="3"/>
        <v/>
      </c>
      <c r="Q250">
        <f>Liittymislomake!B286</f>
        <v>0</v>
      </c>
      <c r="R250">
        <f>Liittymislomake!C286</f>
        <v>0</v>
      </c>
      <c r="S250">
        <f>Liittymislomake!D286</f>
        <v>0</v>
      </c>
    </row>
    <row r="251" spans="14:19" x14ac:dyDescent="0.35">
      <c r="N251" s="1">
        <f>Liittymislomake!A287</f>
        <v>0</v>
      </c>
      <c r="O251" t="str">
        <f>IF(Liittymislomake!A287="","",VLOOKUP(Liittymislomake!A287,tauluAsiointitiedot[],2,FALSE))</f>
        <v/>
      </c>
      <c r="P251" t="str">
        <f t="shared" si="3"/>
        <v/>
      </c>
      <c r="Q251">
        <f>Liittymislomake!B287</f>
        <v>0</v>
      </c>
      <c r="R251">
        <f>Liittymislomake!C287</f>
        <v>0</v>
      </c>
      <c r="S251">
        <f>Liittymislomake!D287</f>
        <v>0</v>
      </c>
    </row>
    <row r="252" spans="14:19" x14ac:dyDescent="0.35">
      <c r="N252" s="1">
        <f>Liittymislomake!A288</f>
        <v>0</v>
      </c>
      <c r="O252" t="str">
        <f>IF(Liittymislomake!A288="","",VLOOKUP(Liittymislomake!A288,tauluAsiointitiedot[],2,FALSE))</f>
        <v/>
      </c>
      <c r="P252" t="str">
        <f t="shared" si="3"/>
        <v/>
      </c>
      <c r="Q252">
        <f>Liittymislomake!B288</f>
        <v>0</v>
      </c>
      <c r="R252">
        <f>Liittymislomake!C288</f>
        <v>0</v>
      </c>
      <c r="S252">
        <f>Liittymislomake!D288</f>
        <v>0</v>
      </c>
    </row>
    <row r="253" spans="14:19" x14ac:dyDescent="0.35">
      <c r="N253" s="1">
        <f>Liittymislomake!A289</f>
        <v>0</v>
      </c>
      <c r="O253" t="str">
        <f>IF(Liittymislomake!A289="","",VLOOKUP(Liittymislomake!A289,tauluAsiointitiedot[],2,FALSE))</f>
        <v/>
      </c>
      <c r="P253" t="str">
        <f t="shared" si="3"/>
        <v/>
      </c>
      <c r="Q253">
        <f>Liittymislomake!B289</f>
        <v>0</v>
      </c>
      <c r="R253">
        <f>Liittymislomake!C289</f>
        <v>0</v>
      </c>
      <c r="S253">
        <f>Liittymislomake!D289</f>
        <v>0</v>
      </c>
    </row>
    <row r="254" spans="14:19" x14ac:dyDescent="0.35">
      <c r="N254" s="1">
        <f>Liittymislomake!A290</f>
        <v>0</v>
      </c>
      <c r="O254" t="str">
        <f>IF(Liittymislomake!A290="","",VLOOKUP(Liittymislomake!A290,tauluAsiointitiedot[],2,FALSE))</f>
        <v/>
      </c>
      <c r="P254" t="str">
        <f t="shared" si="3"/>
        <v/>
      </c>
      <c r="Q254">
        <f>Liittymislomake!B290</f>
        <v>0</v>
      </c>
      <c r="R254">
        <f>Liittymislomake!C290</f>
        <v>0</v>
      </c>
      <c r="S254">
        <f>Liittymislomake!D290</f>
        <v>0</v>
      </c>
    </row>
    <row r="255" spans="14:19" x14ac:dyDescent="0.35">
      <c r="N255" s="1">
        <f>Liittymislomake!A291</f>
        <v>0</v>
      </c>
      <c r="O255" t="str">
        <f>IF(Liittymislomake!A291="","",VLOOKUP(Liittymislomake!A291,tauluAsiointitiedot[],2,FALSE))</f>
        <v/>
      </c>
      <c r="P255" t="str">
        <f t="shared" si="3"/>
        <v/>
      </c>
      <c r="Q255">
        <f>Liittymislomake!B291</f>
        <v>0</v>
      </c>
      <c r="R255">
        <f>Liittymislomake!C291</f>
        <v>0</v>
      </c>
      <c r="S255">
        <f>Liittymislomake!D291</f>
        <v>0</v>
      </c>
    </row>
    <row r="256" spans="14:19" x14ac:dyDescent="0.35">
      <c r="N256" s="1">
        <f>Liittymislomake!A292</f>
        <v>0</v>
      </c>
      <c r="O256" t="str">
        <f>IF(Liittymislomake!A292="","",VLOOKUP(Liittymislomake!A292,tauluAsiointitiedot[],2,FALSE))</f>
        <v/>
      </c>
      <c r="P256" t="str">
        <f t="shared" si="3"/>
        <v/>
      </c>
      <c r="Q256">
        <f>Liittymislomake!B292</f>
        <v>0</v>
      </c>
      <c r="R256">
        <f>Liittymislomake!C292</f>
        <v>0</v>
      </c>
      <c r="S256">
        <f>Liittymislomake!D292</f>
        <v>0</v>
      </c>
    </row>
    <row r="257" spans="14:19" x14ac:dyDescent="0.35">
      <c r="N257" s="1">
        <f>Liittymislomake!A293</f>
        <v>0</v>
      </c>
      <c r="O257" t="str">
        <f>IF(Liittymislomake!A293="","",VLOOKUP(Liittymislomake!A293,tauluAsiointitiedot[],2,FALSE))</f>
        <v/>
      </c>
      <c r="P257" t="str">
        <f t="shared" si="3"/>
        <v/>
      </c>
      <c r="Q257">
        <f>Liittymislomake!B293</f>
        <v>0</v>
      </c>
      <c r="R257">
        <f>Liittymislomake!C293</f>
        <v>0</v>
      </c>
      <c r="S257">
        <f>Liittymislomake!D293</f>
        <v>0</v>
      </c>
    </row>
    <row r="258" spans="14:19" x14ac:dyDescent="0.35">
      <c r="N258" s="1">
        <f>Liittymislomake!A294</f>
        <v>0</v>
      </c>
      <c r="O258" t="str">
        <f>IF(Liittymislomake!A294="","",VLOOKUP(Liittymislomake!A294,tauluAsiointitiedot[],2,FALSE))</f>
        <v/>
      </c>
      <c r="P258" t="str">
        <f t="shared" si="3"/>
        <v/>
      </c>
      <c r="Q258">
        <f>Liittymislomake!B294</f>
        <v>0</v>
      </c>
      <c r="R258">
        <f>Liittymislomake!C294</f>
        <v>0</v>
      </c>
      <c r="S258">
        <f>Liittymislomake!D294</f>
        <v>0</v>
      </c>
    </row>
    <row r="259" spans="14:19" x14ac:dyDescent="0.35">
      <c r="N259" s="1">
        <f>Liittymislomake!A295</f>
        <v>0</v>
      </c>
      <c r="O259" t="str">
        <f>IF(Liittymislomake!A295="","",VLOOKUP(Liittymislomake!A295,tauluAsiointitiedot[],2,FALSE))</f>
        <v/>
      </c>
      <c r="P259" t="str">
        <f t="shared" si="3"/>
        <v/>
      </c>
      <c r="Q259">
        <f>Liittymislomake!B295</f>
        <v>0</v>
      </c>
      <c r="R259">
        <f>Liittymislomake!C295</f>
        <v>0</v>
      </c>
      <c r="S259">
        <f>Liittymislomake!D295</f>
        <v>0</v>
      </c>
    </row>
    <row r="260" spans="14:19" x14ac:dyDescent="0.35">
      <c r="N260" s="1">
        <f>Liittymislomake!A296</f>
        <v>0</v>
      </c>
      <c r="O260" t="str">
        <f>IF(Liittymislomake!A296="","",VLOOKUP(Liittymislomake!A296,tauluAsiointitiedot[],2,FALSE))</f>
        <v/>
      </c>
      <c r="P260" t="str">
        <f t="shared" ref="P260:P311" si="4">IF(S260=0,"",IF(S260="",1,3))</f>
        <v/>
      </c>
      <c r="Q260">
        <f>Liittymislomake!B296</f>
        <v>0</v>
      </c>
      <c r="R260">
        <f>Liittymislomake!C296</f>
        <v>0</v>
      </c>
      <c r="S260">
        <f>Liittymislomake!D296</f>
        <v>0</v>
      </c>
    </row>
    <row r="261" spans="14:19" x14ac:dyDescent="0.35">
      <c r="N261" s="1">
        <f>Liittymislomake!A297</f>
        <v>0</v>
      </c>
      <c r="O261" t="str">
        <f>IF(Liittymislomake!A297="","",VLOOKUP(Liittymislomake!A297,tauluAsiointitiedot[],2,FALSE))</f>
        <v/>
      </c>
      <c r="P261" t="str">
        <f t="shared" si="4"/>
        <v/>
      </c>
      <c r="Q261">
        <f>Liittymislomake!B297</f>
        <v>0</v>
      </c>
      <c r="R261">
        <f>Liittymislomake!C297</f>
        <v>0</v>
      </c>
      <c r="S261">
        <f>Liittymislomake!D297</f>
        <v>0</v>
      </c>
    </row>
    <row r="262" spans="14:19" x14ac:dyDescent="0.35">
      <c r="N262" s="1">
        <f>Liittymislomake!A298</f>
        <v>0</v>
      </c>
      <c r="O262" t="str">
        <f>IF(Liittymislomake!A298="","",VLOOKUP(Liittymislomake!A298,tauluAsiointitiedot[],2,FALSE))</f>
        <v/>
      </c>
      <c r="P262" t="str">
        <f t="shared" si="4"/>
        <v/>
      </c>
      <c r="Q262">
        <f>Liittymislomake!B298</f>
        <v>0</v>
      </c>
      <c r="R262">
        <f>Liittymislomake!C298</f>
        <v>0</v>
      </c>
      <c r="S262">
        <f>Liittymislomake!D298</f>
        <v>0</v>
      </c>
    </row>
    <row r="263" spans="14:19" x14ac:dyDescent="0.35">
      <c r="N263" s="1">
        <f>Liittymislomake!A299</f>
        <v>0</v>
      </c>
      <c r="O263" t="str">
        <f>IF(Liittymislomake!A299="","",VLOOKUP(Liittymislomake!A299,tauluAsiointitiedot[],2,FALSE))</f>
        <v/>
      </c>
      <c r="P263" t="str">
        <f t="shared" si="4"/>
        <v/>
      </c>
      <c r="Q263">
        <f>Liittymislomake!B299</f>
        <v>0</v>
      </c>
      <c r="R263">
        <f>Liittymislomake!C299</f>
        <v>0</v>
      </c>
      <c r="S263">
        <f>Liittymislomake!D299</f>
        <v>0</v>
      </c>
    </row>
    <row r="264" spans="14:19" x14ac:dyDescent="0.35">
      <c r="N264" s="1">
        <f>Liittymislomake!A300</f>
        <v>0</v>
      </c>
      <c r="O264" t="str">
        <f>IF(Liittymislomake!A300="","",VLOOKUP(Liittymislomake!A300,tauluAsiointitiedot[],2,FALSE))</f>
        <v/>
      </c>
      <c r="P264" t="str">
        <f t="shared" si="4"/>
        <v/>
      </c>
      <c r="Q264">
        <f>Liittymislomake!B300</f>
        <v>0</v>
      </c>
      <c r="R264">
        <f>Liittymislomake!C300</f>
        <v>0</v>
      </c>
      <c r="S264">
        <f>Liittymislomake!D300</f>
        <v>0</v>
      </c>
    </row>
    <row r="265" spans="14:19" x14ac:dyDescent="0.35">
      <c r="N265" s="1">
        <f>Liittymislomake!A301</f>
        <v>0</v>
      </c>
      <c r="O265" t="str">
        <f>IF(Liittymislomake!A301="","",VLOOKUP(Liittymislomake!A301,tauluAsiointitiedot[],2,FALSE))</f>
        <v/>
      </c>
      <c r="P265" t="str">
        <f t="shared" si="4"/>
        <v/>
      </c>
      <c r="Q265">
        <f>Liittymislomake!B301</f>
        <v>0</v>
      </c>
      <c r="R265">
        <f>Liittymislomake!C301</f>
        <v>0</v>
      </c>
      <c r="S265">
        <f>Liittymislomake!D301</f>
        <v>0</v>
      </c>
    </row>
    <row r="266" spans="14:19" x14ac:dyDescent="0.35">
      <c r="N266" s="1">
        <f>Liittymislomake!A302</f>
        <v>0</v>
      </c>
      <c r="O266" t="str">
        <f>IF(Liittymislomake!A302="","",VLOOKUP(Liittymislomake!A302,tauluAsiointitiedot[],2,FALSE))</f>
        <v/>
      </c>
      <c r="P266" t="str">
        <f t="shared" si="4"/>
        <v/>
      </c>
      <c r="Q266">
        <f>Liittymislomake!B302</f>
        <v>0</v>
      </c>
      <c r="R266">
        <f>Liittymislomake!C302</f>
        <v>0</v>
      </c>
      <c r="S266">
        <f>Liittymislomake!D302</f>
        <v>0</v>
      </c>
    </row>
    <row r="267" spans="14:19" x14ac:dyDescent="0.35">
      <c r="N267" s="1">
        <f>Liittymislomake!A303</f>
        <v>0</v>
      </c>
      <c r="O267" t="str">
        <f>IF(Liittymislomake!A303="","",VLOOKUP(Liittymislomake!A303,tauluAsiointitiedot[],2,FALSE))</f>
        <v/>
      </c>
      <c r="P267" t="str">
        <f t="shared" si="4"/>
        <v/>
      </c>
      <c r="Q267">
        <f>Liittymislomake!B303</f>
        <v>0</v>
      </c>
      <c r="R267">
        <f>Liittymislomake!C303</f>
        <v>0</v>
      </c>
      <c r="S267">
        <f>Liittymislomake!D303</f>
        <v>0</v>
      </c>
    </row>
    <row r="268" spans="14:19" x14ac:dyDescent="0.35">
      <c r="N268" s="1">
        <f>Liittymislomake!A304</f>
        <v>0</v>
      </c>
      <c r="O268" t="str">
        <f>IF(Liittymislomake!A304="","",VLOOKUP(Liittymislomake!A304,tauluAsiointitiedot[],2,FALSE))</f>
        <v/>
      </c>
      <c r="P268" t="str">
        <f t="shared" si="4"/>
        <v/>
      </c>
      <c r="Q268">
        <f>Liittymislomake!B304</f>
        <v>0</v>
      </c>
      <c r="R268">
        <f>Liittymislomake!C304</f>
        <v>0</v>
      </c>
      <c r="S268">
        <f>Liittymislomake!D304</f>
        <v>0</v>
      </c>
    </row>
    <row r="269" spans="14:19" x14ac:dyDescent="0.35">
      <c r="N269" s="1">
        <f>Liittymislomake!A305</f>
        <v>0</v>
      </c>
      <c r="O269" t="str">
        <f>IF(Liittymislomake!A305="","",VLOOKUP(Liittymislomake!A305,tauluAsiointitiedot[],2,FALSE))</f>
        <v/>
      </c>
      <c r="P269" t="str">
        <f t="shared" si="4"/>
        <v/>
      </c>
      <c r="Q269">
        <f>Liittymislomake!B305</f>
        <v>0</v>
      </c>
      <c r="R269">
        <f>Liittymislomake!C305</f>
        <v>0</v>
      </c>
      <c r="S269">
        <f>Liittymislomake!D305</f>
        <v>0</v>
      </c>
    </row>
    <row r="270" spans="14:19" x14ac:dyDescent="0.35">
      <c r="N270" s="1">
        <f>Liittymislomake!A306</f>
        <v>0</v>
      </c>
      <c r="O270" t="str">
        <f>IF(Liittymislomake!A306="","",VLOOKUP(Liittymislomake!A306,tauluAsiointitiedot[],2,FALSE))</f>
        <v/>
      </c>
      <c r="P270" t="str">
        <f t="shared" si="4"/>
        <v/>
      </c>
      <c r="Q270">
        <f>Liittymislomake!B306</f>
        <v>0</v>
      </c>
      <c r="R270">
        <f>Liittymislomake!C306</f>
        <v>0</v>
      </c>
      <c r="S270">
        <f>Liittymislomake!D306</f>
        <v>0</v>
      </c>
    </row>
    <row r="271" spans="14:19" x14ac:dyDescent="0.35">
      <c r="N271" s="1">
        <f>Liittymislomake!A307</f>
        <v>0</v>
      </c>
      <c r="O271" t="str">
        <f>IF(Liittymislomake!A307="","",VLOOKUP(Liittymislomake!A307,tauluAsiointitiedot[],2,FALSE))</f>
        <v/>
      </c>
      <c r="P271" t="str">
        <f t="shared" si="4"/>
        <v/>
      </c>
      <c r="Q271">
        <f>Liittymislomake!B307</f>
        <v>0</v>
      </c>
      <c r="R271">
        <f>Liittymislomake!C307</f>
        <v>0</v>
      </c>
      <c r="S271">
        <f>Liittymislomake!D307</f>
        <v>0</v>
      </c>
    </row>
    <row r="272" spans="14:19" x14ac:dyDescent="0.35">
      <c r="N272" s="1">
        <f>Liittymislomake!A308</f>
        <v>0</v>
      </c>
      <c r="O272" t="str">
        <f>IF(Liittymislomake!A308="","",VLOOKUP(Liittymislomake!A308,tauluAsiointitiedot[],2,FALSE))</f>
        <v/>
      </c>
      <c r="P272" t="str">
        <f t="shared" si="4"/>
        <v/>
      </c>
      <c r="Q272">
        <f>Liittymislomake!B308</f>
        <v>0</v>
      </c>
      <c r="R272">
        <f>Liittymislomake!C308</f>
        <v>0</v>
      </c>
      <c r="S272">
        <f>Liittymislomake!D308</f>
        <v>0</v>
      </c>
    </row>
    <row r="273" spans="14:19" x14ac:dyDescent="0.35">
      <c r="N273" s="1">
        <f>Liittymislomake!A309</f>
        <v>0</v>
      </c>
      <c r="O273" t="str">
        <f>IF(Liittymislomake!A309="","",VLOOKUP(Liittymislomake!A309,tauluAsiointitiedot[],2,FALSE))</f>
        <v/>
      </c>
      <c r="P273" t="str">
        <f t="shared" si="4"/>
        <v/>
      </c>
      <c r="Q273">
        <f>Liittymislomake!B309</f>
        <v>0</v>
      </c>
      <c r="R273">
        <f>Liittymislomake!C309</f>
        <v>0</v>
      </c>
      <c r="S273">
        <f>Liittymislomake!D309</f>
        <v>0</v>
      </c>
    </row>
    <row r="274" spans="14:19" x14ac:dyDescent="0.35">
      <c r="N274" s="1">
        <f>Liittymislomake!A310</f>
        <v>0</v>
      </c>
      <c r="O274" t="str">
        <f>IF(Liittymislomake!A310="","",VLOOKUP(Liittymislomake!A310,tauluAsiointitiedot[],2,FALSE))</f>
        <v/>
      </c>
      <c r="P274" t="str">
        <f t="shared" si="4"/>
        <v/>
      </c>
      <c r="Q274">
        <f>Liittymislomake!B310</f>
        <v>0</v>
      </c>
      <c r="R274">
        <f>Liittymislomake!C310</f>
        <v>0</v>
      </c>
      <c r="S274">
        <f>Liittymislomake!D310</f>
        <v>0</v>
      </c>
    </row>
    <row r="275" spans="14:19" x14ac:dyDescent="0.35">
      <c r="N275" s="1">
        <f>Liittymislomake!A311</f>
        <v>0</v>
      </c>
      <c r="O275" t="str">
        <f>IF(Liittymislomake!A311="","",VLOOKUP(Liittymislomake!A311,tauluAsiointitiedot[],2,FALSE))</f>
        <v/>
      </c>
      <c r="P275" t="str">
        <f t="shared" si="4"/>
        <v/>
      </c>
      <c r="Q275">
        <f>Liittymislomake!B311</f>
        <v>0</v>
      </c>
      <c r="R275">
        <f>Liittymislomake!C311</f>
        <v>0</v>
      </c>
      <c r="S275">
        <f>Liittymislomake!D311</f>
        <v>0</v>
      </c>
    </row>
    <row r="276" spans="14:19" x14ac:dyDescent="0.35">
      <c r="N276" s="1">
        <f>Liittymislomake!A312</f>
        <v>0</v>
      </c>
      <c r="O276" t="str">
        <f>IF(Liittymislomake!A312="","",VLOOKUP(Liittymislomake!A312,tauluAsiointitiedot[],2,FALSE))</f>
        <v/>
      </c>
      <c r="P276" t="str">
        <f t="shared" si="4"/>
        <v/>
      </c>
      <c r="Q276">
        <f>Liittymislomake!B312</f>
        <v>0</v>
      </c>
      <c r="R276">
        <f>Liittymislomake!C312</f>
        <v>0</v>
      </c>
      <c r="S276">
        <f>Liittymislomake!D312</f>
        <v>0</v>
      </c>
    </row>
    <row r="277" spans="14:19" x14ac:dyDescent="0.35">
      <c r="N277" s="1">
        <f>Liittymislomake!A313</f>
        <v>0</v>
      </c>
      <c r="O277" t="str">
        <f>IF(Liittymislomake!A313="","",VLOOKUP(Liittymislomake!A313,tauluAsiointitiedot[],2,FALSE))</f>
        <v/>
      </c>
      <c r="P277" t="str">
        <f t="shared" si="4"/>
        <v/>
      </c>
      <c r="Q277">
        <f>Liittymislomake!B313</f>
        <v>0</v>
      </c>
      <c r="R277">
        <f>Liittymislomake!C313</f>
        <v>0</v>
      </c>
      <c r="S277">
        <f>Liittymislomake!D313</f>
        <v>0</v>
      </c>
    </row>
    <row r="278" spans="14:19" x14ac:dyDescent="0.35">
      <c r="N278" s="1">
        <f>Liittymislomake!A314</f>
        <v>0</v>
      </c>
      <c r="O278" t="str">
        <f>IF(Liittymislomake!A314="","",VLOOKUP(Liittymislomake!A314,tauluAsiointitiedot[],2,FALSE))</f>
        <v/>
      </c>
      <c r="P278" t="str">
        <f t="shared" si="4"/>
        <v/>
      </c>
      <c r="Q278">
        <f>Liittymislomake!B314</f>
        <v>0</v>
      </c>
      <c r="R278">
        <f>Liittymislomake!C314</f>
        <v>0</v>
      </c>
      <c r="S278">
        <f>Liittymislomake!D314</f>
        <v>0</v>
      </c>
    </row>
    <row r="279" spans="14:19" x14ac:dyDescent="0.35">
      <c r="N279" s="1">
        <f>Liittymislomake!A315</f>
        <v>0</v>
      </c>
      <c r="O279" t="str">
        <f>IF(Liittymislomake!A315="","",VLOOKUP(Liittymislomake!A315,tauluAsiointitiedot[],2,FALSE))</f>
        <v/>
      </c>
      <c r="P279" t="str">
        <f t="shared" si="4"/>
        <v/>
      </c>
      <c r="Q279">
        <f>Liittymislomake!B315</f>
        <v>0</v>
      </c>
      <c r="R279">
        <f>Liittymislomake!C315</f>
        <v>0</v>
      </c>
      <c r="S279">
        <f>Liittymislomake!D315</f>
        <v>0</v>
      </c>
    </row>
    <row r="280" spans="14:19" x14ac:dyDescent="0.35">
      <c r="N280" s="1">
        <f>Liittymislomake!A316</f>
        <v>0</v>
      </c>
      <c r="O280" t="str">
        <f>IF(Liittymislomake!A316="","",VLOOKUP(Liittymislomake!A316,tauluAsiointitiedot[],2,FALSE))</f>
        <v/>
      </c>
      <c r="P280" t="str">
        <f t="shared" si="4"/>
        <v/>
      </c>
      <c r="Q280">
        <f>Liittymislomake!B316</f>
        <v>0</v>
      </c>
      <c r="R280">
        <f>Liittymislomake!C316</f>
        <v>0</v>
      </c>
      <c r="S280">
        <f>Liittymislomake!D316</f>
        <v>0</v>
      </c>
    </row>
    <row r="281" spans="14:19" x14ac:dyDescent="0.35">
      <c r="N281" s="1">
        <f>Liittymislomake!A317</f>
        <v>0</v>
      </c>
      <c r="O281" t="str">
        <f>IF(Liittymislomake!A317="","",VLOOKUP(Liittymislomake!A317,tauluAsiointitiedot[],2,FALSE))</f>
        <v/>
      </c>
      <c r="P281" t="str">
        <f t="shared" si="4"/>
        <v/>
      </c>
      <c r="Q281">
        <f>Liittymislomake!B317</f>
        <v>0</v>
      </c>
      <c r="R281">
        <f>Liittymislomake!C317</f>
        <v>0</v>
      </c>
      <c r="S281">
        <f>Liittymislomake!D317</f>
        <v>0</v>
      </c>
    </row>
    <row r="282" spans="14:19" x14ac:dyDescent="0.35">
      <c r="N282" s="1">
        <f>Liittymislomake!A318</f>
        <v>0</v>
      </c>
      <c r="O282" t="str">
        <f>IF(Liittymislomake!A318="","",VLOOKUP(Liittymislomake!A318,tauluAsiointitiedot[],2,FALSE))</f>
        <v/>
      </c>
      <c r="P282" t="str">
        <f t="shared" si="4"/>
        <v/>
      </c>
      <c r="Q282">
        <f>Liittymislomake!B318</f>
        <v>0</v>
      </c>
      <c r="R282">
        <f>Liittymislomake!C318</f>
        <v>0</v>
      </c>
      <c r="S282">
        <f>Liittymislomake!D318</f>
        <v>0</v>
      </c>
    </row>
    <row r="283" spans="14:19" x14ac:dyDescent="0.35">
      <c r="N283" s="1">
        <f>Liittymislomake!A319</f>
        <v>0</v>
      </c>
      <c r="O283" t="str">
        <f>IF(Liittymislomake!A319="","",VLOOKUP(Liittymislomake!A319,tauluAsiointitiedot[],2,FALSE))</f>
        <v/>
      </c>
      <c r="P283" t="str">
        <f t="shared" si="4"/>
        <v/>
      </c>
      <c r="Q283">
        <f>Liittymislomake!B319</f>
        <v>0</v>
      </c>
      <c r="R283">
        <f>Liittymislomake!C319</f>
        <v>0</v>
      </c>
      <c r="S283">
        <f>Liittymislomake!D319</f>
        <v>0</v>
      </c>
    </row>
    <row r="284" spans="14:19" x14ac:dyDescent="0.35">
      <c r="N284" s="1">
        <f>Liittymislomake!A320</f>
        <v>0</v>
      </c>
      <c r="O284" t="str">
        <f>IF(Liittymislomake!A320="","",VLOOKUP(Liittymislomake!A320,tauluAsiointitiedot[],2,FALSE))</f>
        <v/>
      </c>
      <c r="P284" t="str">
        <f t="shared" si="4"/>
        <v/>
      </c>
      <c r="Q284">
        <f>Liittymislomake!B320</f>
        <v>0</v>
      </c>
      <c r="R284">
        <f>Liittymislomake!C320</f>
        <v>0</v>
      </c>
      <c r="S284">
        <f>Liittymislomake!D320</f>
        <v>0</v>
      </c>
    </row>
    <row r="285" spans="14:19" x14ac:dyDescent="0.35">
      <c r="N285" s="1">
        <f>Liittymislomake!A321</f>
        <v>0</v>
      </c>
      <c r="O285" t="str">
        <f>IF(Liittymislomake!A321="","",VLOOKUP(Liittymislomake!A321,tauluAsiointitiedot[],2,FALSE))</f>
        <v/>
      </c>
      <c r="P285" t="str">
        <f t="shared" si="4"/>
        <v/>
      </c>
      <c r="Q285">
        <f>Liittymislomake!B321</f>
        <v>0</v>
      </c>
      <c r="R285">
        <f>Liittymislomake!C321</f>
        <v>0</v>
      </c>
      <c r="S285">
        <f>Liittymislomake!D321</f>
        <v>0</v>
      </c>
    </row>
    <row r="286" spans="14:19" x14ac:dyDescent="0.35">
      <c r="N286" s="1">
        <f>Liittymislomake!A322</f>
        <v>0</v>
      </c>
      <c r="O286" t="str">
        <f>IF(Liittymislomake!A322="","",VLOOKUP(Liittymislomake!A322,tauluAsiointitiedot[],2,FALSE))</f>
        <v/>
      </c>
      <c r="P286" t="str">
        <f t="shared" si="4"/>
        <v/>
      </c>
      <c r="Q286">
        <f>Liittymislomake!B322</f>
        <v>0</v>
      </c>
      <c r="R286">
        <f>Liittymislomake!C322</f>
        <v>0</v>
      </c>
      <c r="S286">
        <f>Liittymislomake!D322</f>
        <v>0</v>
      </c>
    </row>
    <row r="287" spans="14:19" x14ac:dyDescent="0.35">
      <c r="N287" s="1">
        <f>Liittymislomake!A323</f>
        <v>0</v>
      </c>
      <c r="O287" t="str">
        <f>IF(Liittymislomake!A323="","",VLOOKUP(Liittymislomake!A323,tauluAsiointitiedot[],2,FALSE))</f>
        <v/>
      </c>
      <c r="P287" t="str">
        <f t="shared" si="4"/>
        <v/>
      </c>
      <c r="Q287">
        <f>Liittymislomake!B323</f>
        <v>0</v>
      </c>
      <c r="R287">
        <f>Liittymislomake!C323</f>
        <v>0</v>
      </c>
      <c r="S287">
        <f>Liittymislomake!D323</f>
        <v>0</v>
      </c>
    </row>
    <row r="288" spans="14:19" x14ac:dyDescent="0.35">
      <c r="N288" s="1">
        <f>Liittymislomake!A324</f>
        <v>0</v>
      </c>
      <c r="O288" t="str">
        <f>IF(Liittymislomake!A324="","",VLOOKUP(Liittymislomake!A324,tauluAsiointitiedot[],2,FALSE))</f>
        <v/>
      </c>
      <c r="P288" t="str">
        <f t="shared" si="4"/>
        <v/>
      </c>
      <c r="Q288">
        <f>Liittymislomake!B324</f>
        <v>0</v>
      </c>
      <c r="R288">
        <f>Liittymislomake!C324</f>
        <v>0</v>
      </c>
      <c r="S288">
        <f>Liittymislomake!D324</f>
        <v>0</v>
      </c>
    </row>
    <row r="289" spans="14:19" x14ac:dyDescent="0.35">
      <c r="N289" s="1">
        <f>Liittymislomake!A325</f>
        <v>0</v>
      </c>
      <c r="O289" t="str">
        <f>IF(Liittymislomake!A325="","",VLOOKUP(Liittymislomake!A325,tauluAsiointitiedot[],2,FALSE))</f>
        <v/>
      </c>
      <c r="P289" t="str">
        <f t="shared" si="4"/>
        <v/>
      </c>
      <c r="Q289">
        <f>Liittymislomake!B325</f>
        <v>0</v>
      </c>
      <c r="R289">
        <f>Liittymislomake!C325</f>
        <v>0</v>
      </c>
      <c r="S289">
        <f>Liittymislomake!D325</f>
        <v>0</v>
      </c>
    </row>
    <row r="290" spans="14:19" x14ac:dyDescent="0.35">
      <c r="N290" s="1">
        <f>Liittymislomake!A326</f>
        <v>0</v>
      </c>
      <c r="O290" t="str">
        <f>IF(Liittymislomake!A326="","",VLOOKUP(Liittymislomake!A326,tauluAsiointitiedot[],2,FALSE))</f>
        <v/>
      </c>
      <c r="P290" t="str">
        <f t="shared" si="4"/>
        <v/>
      </c>
      <c r="Q290">
        <f>Liittymislomake!B326</f>
        <v>0</v>
      </c>
      <c r="R290">
        <f>Liittymislomake!C326</f>
        <v>0</v>
      </c>
      <c r="S290">
        <f>Liittymislomake!D326</f>
        <v>0</v>
      </c>
    </row>
    <row r="291" spans="14:19" x14ac:dyDescent="0.35">
      <c r="N291" s="1">
        <f>Liittymislomake!A327</f>
        <v>0</v>
      </c>
      <c r="O291" t="str">
        <f>IF(Liittymislomake!A327="","",VLOOKUP(Liittymislomake!A327,tauluAsiointitiedot[],2,FALSE))</f>
        <v/>
      </c>
      <c r="P291" t="str">
        <f t="shared" si="4"/>
        <v/>
      </c>
      <c r="Q291">
        <f>Liittymislomake!B327</f>
        <v>0</v>
      </c>
      <c r="R291">
        <f>Liittymislomake!C327</f>
        <v>0</v>
      </c>
      <c r="S291">
        <f>Liittymislomake!D327</f>
        <v>0</v>
      </c>
    </row>
    <row r="292" spans="14:19" x14ac:dyDescent="0.35">
      <c r="N292" s="1">
        <f>Liittymislomake!A328</f>
        <v>0</v>
      </c>
      <c r="O292" t="str">
        <f>IF(Liittymislomake!A328="","",VLOOKUP(Liittymislomake!A328,tauluAsiointitiedot[],2,FALSE))</f>
        <v/>
      </c>
      <c r="P292" t="str">
        <f t="shared" si="4"/>
        <v/>
      </c>
      <c r="Q292">
        <f>Liittymislomake!B328</f>
        <v>0</v>
      </c>
      <c r="R292">
        <f>Liittymislomake!C328</f>
        <v>0</v>
      </c>
      <c r="S292">
        <f>Liittymislomake!D328</f>
        <v>0</v>
      </c>
    </row>
    <row r="293" spans="14:19" x14ac:dyDescent="0.35">
      <c r="N293" s="1">
        <f>Liittymislomake!A329</f>
        <v>0</v>
      </c>
      <c r="O293" t="str">
        <f>IF(Liittymislomake!A329="","",VLOOKUP(Liittymislomake!A329,tauluAsiointitiedot[],2,FALSE))</f>
        <v/>
      </c>
      <c r="P293" t="str">
        <f t="shared" si="4"/>
        <v/>
      </c>
      <c r="Q293">
        <f>Liittymislomake!B329</f>
        <v>0</v>
      </c>
      <c r="R293">
        <f>Liittymislomake!C329</f>
        <v>0</v>
      </c>
      <c r="S293">
        <f>Liittymislomake!D329</f>
        <v>0</v>
      </c>
    </row>
    <row r="294" spans="14:19" x14ac:dyDescent="0.35">
      <c r="N294" s="1">
        <f>Liittymislomake!A330</f>
        <v>0</v>
      </c>
      <c r="O294" t="str">
        <f>IF(Liittymislomake!A330="","",VLOOKUP(Liittymislomake!A330,tauluAsiointitiedot[],2,FALSE))</f>
        <v/>
      </c>
      <c r="P294" t="str">
        <f t="shared" si="4"/>
        <v/>
      </c>
      <c r="Q294">
        <f>Liittymislomake!B330</f>
        <v>0</v>
      </c>
      <c r="R294">
        <f>Liittymislomake!C330</f>
        <v>0</v>
      </c>
      <c r="S294">
        <f>Liittymislomake!D330</f>
        <v>0</v>
      </c>
    </row>
    <row r="295" spans="14:19" x14ac:dyDescent="0.35">
      <c r="N295" s="1">
        <f>Liittymislomake!A331</f>
        <v>0</v>
      </c>
      <c r="O295" t="str">
        <f>IF(Liittymislomake!A331="","",VLOOKUP(Liittymislomake!A331,tauluAsiointitiedot[],2,FALSE))</f>
        <v/>
      </c>
      <c r="P295" t="str">
        <f t="shared" si="4"/>
        <v/>
      </c>
      <c r="Q295">
        <f>Liittymislomake!B331</f>
        <v>0</v>
      </c>
      <c r="R295">
        <f>Liittymislomake!C331</f>
        <v>0</v>
      </c>
      <c r="S295">
        <f>Liittymislomake!D331</f>
        <v>0</v>
      </c>
    </row>
    <row r="296" spans="14:19" x14ac:dyDescent="0.35">
      <c r="N296" s="1">
        <f>Liittymislomake!A332</f>
        <v>0</v>
      </c>
      <c r="O296" t="str">
        <f>IF(Liittymislomake!A332="","",VLOOKUP(Liittymislomake!A332,tauluAsiointitiedot[],2,FALSE))</f>
        <v/>
      </c>
      <c r="P296" t="str">
        <f t="shared" si="4"/>
        <v/>
      </c>
      <c r="Q296">
        <f>Liittymislomake!B332</f>
        <v>0</v>
      </c>
      <c r="R296">
        <f>Liittymislomake!C332</f>
        <v>0</v>
      </c>
      <c r="S296">
        <f>Liittymislomake!D332</f>
        <v>0</v>
      </c>
    </row>
    <row r="297" spans="14:19" x14ac:dyDescent="0.35">
      <c r="N297" s="1">
        <f>Liittymislomake!A333</f>
        <v>0</v>
      </c>
      <c r="O297" t="str">
        <f>IF(Liittymislomake!A333="","",VLOOKUP(Liittymislomake!A333,tauluAsiointitiedot[],2,FALSE))</f>
        <v/>
      </c>
      <c r="P297" t="str">
        <f t="shared" si="4"/>
        <v/>
      </c>
      <c r="Q297">
        <f>Liittymislomake!B333</f>
        <v>0</v>
      </c>
      <c r="R297">
        <f>Liittymislomake!C333</f>
        <v>0</v>
      </c>
      <c r="S297">
        <f>Liittymislomake!D333</f>
        <v>0</v>
      </c>
    </row>
    <row r="298" spans="14:19" x14ac:dyDescent="0.35">
      <c r="N298" s="1">
        <f>Liittymislomake!A334</f>
        <v>0</v>
      </c>
      <c r="O298" t="str">
        <f>IF(Liittymislomake!A334="","",VLOOKUP(Liittymislomake!A334,tauluAsiointitiedot[],2,FALSE))</f>
        <v/>
      </c>
      <c r="P298" t="str">
        <f t="shared" si="4"/>
        <v/>
      </c>
      <c r="Q298">
        <f>Liittymislomake!B334</f>
        <v>0</v>
      </c>
      <c r="R298">
        <f>Liittymislomake!C334</f>
        <v>0</v>
      </c>
      <c r="S298">
        <f>Liittymislomake!D334</f>
        <v>0</v>
      </c>
    </row>
    <row r="299" spans="14:19" x14ac:dyDescent="0.35">
      <c r="N299" s="1">
        <f>Liittymislomake!A335</f>
        <v>0</v>
      </c>
      <c r="O299" t="str">
        <f>IF(Liittymislomake!A335="","",VLOOKUP(Liittymislomake!A335,tauluAsiointitiedot[],2,FALSE))</f>
        <v/>
      </c>
      <c r="P299" t="str">
        <f t="shared" si="4"/>
        <v/>
      </c>
      <c r="Q299">
        <f>Liittymislomake!B335</f>
        <v>0</v>
      </c>
      <c r="R299">
        <f>Liittymislomake!C335</f>
        <v>0</v>
      </c>
      <c r="S299">
        <f>Liittymislomake!D335</f>
        <v>0</v>
      </c>
    </row>
    <row r="300" spans="14:19" x14ac:dyDescent="0.35">
      <c r="N300" s="1">
        <f>Liittymislomake!A336</f>
        <v>0</v>
      </c>
      <c r="O300" t="str">
        <f>IF(Liittymislomake!A336="","",VLOOKUP(Liittymislomake!A336,tauluAsiointitiedot[],2,FALSE))</f>
        <v/>
      </c>
      <c r="P300" t="str">
        <f t="shared" si="4"/>
        <v/>
      </c>
      <c r="Q300">
        <f>Liittymislomake!B336</f>
        <v>0</v>
      </c>
      <c r="R300">
        <f>Liittymislomake!C336</f>
        <v>0</v>
      </c>
      <c r="S300">
        <f>Liittymislomake!D336</f>
        <v>0</v>
      </c>
    </row>
    <row r="301" spans="14:19" x14ac:dyDescent="0.35">
      <c r="N301" s="1">
        <f>Liittymislomake!A337</f>
        <v>0</v>
      </c>
      <c r="O301" t="str">
        <f>IF(Liittymislomake!A337="","",VLOOKUP(Liittymislomake!A337,tauluAsiointitiedot[],2,FALSE))</f>
        <v/>
      </c>
      <c r="P301" t="str">
        <f t="shared" si="4"/>
        <v/>
      </c>
      <c r="Q301">
        <f>Liittymislomake!B337</f>
        <v>0</v>
      </c>
      <c r="R301">
        <f>Liittymislomake!C337</f>
        <v>0</v>
      </c>
      <c r="S301">
        <f>Liittymislomake!D337</f>
        <v>0</v>
      </c>
    </row>
    <row r="302" spans="14:19" x14ac:dyDescent="0.35">
      <c r="N302" s="1">
        <f>Liittymislomake!A338</f>
        <v>0</v>
      </c>
      <c r="O302" t="str">
        <f>IF(Liittymislomake!A338="","",VLOOKUP(Liittymislomake!A338,tauluAsiointitiedot[],2,FALSE))</f>
        <v/>
      </c>
      <c r="P302" t="str">
        <f t="shared" si="4"/>
        <v/>
      </c>
      <c r="Q302">
        <f>Liittymislomake!B338</f>
        <v>0</v>
      </c>
      <c r="R302">
        <f>Liittymislomake!C338</f>
        <v>0</v>
      </c>
      <c r="S302">
        <f>Liittymislomake!D338</f>
        <v>0</v>
      </c>
    </row>
    <row r="303" spans="14:19" x14ac:dyDescent="0.35">
      <c r="N303" s="1">
        <f>Liittymislomake!A339</f>
        <v>0</v>
      </c>
      <c r="O303" t="str">
        <f>IF(Liittymislomake!A339="","",VLOOKUP(Liittymislomake!A339,tauluAsiointitiedot[],2,FALSE))</f>
        <v/>
      </c>
      <c r="P303" t="str">
        <f t="shared" si="4"/>
        <v/>
      </c>
      <c r="Q303">
        <f>Liittymislomake!B339</f>
        <v>0</v>
      </c>
      <c r="R303">
        <f>Liittymislomake!C339</f>
        <v>0</v>
      </c>
      <c r="S303">
        <f>Liittymislomake!D339</f>
        <v>0</v>
      </c>
    </row>
    <row r="304" spans="14:19" x14ac:dyDescent="0.35">
      <c r="N304" s="1">
        <f>Liittymislomake!A340</f>
        <v>0</v>
      </c>
      <c r="O304" t="str">
        <f>IF(Liittymislomake!A340="","",VLOOKUP(Liittymislomake!A340,tauluAsiointitiedot[],2,FALSE))</f>
        <v/>
      </c>
      <c r="P304" t="str">
        <f t="shared" si="4"/>
        <v/>
      </c>
      <c r="Q304">
        <f>Liittymislomake!B340</f>
        <v>0</v>
      </c>
      <c r="R304">
        <f>Liittymislomake!C340</f>
        <v>0</v>
      </c>
      <c r="S304">
        <f>Liittymislomake!D340</f>
        <v>0</v>
      </c>
    </row>
    <row r="305" spans="14:19" x14ac:dyDescent="0.35">
      <c r="N305" s="1">
        <f>Liittymislomake!A341</f>
        <v>0</v>
      </c>
      <c r="O305" t="str">
        <f>IF(Liittymislomake!A341="","",VLOOKUP(Liittymislomake!A341,tauluAsiointitiedot[],2,FALSE))</f>
        <v/>
      </c>
      <c r="P305" t="str">
        <f t="shared" si="4"/>
        <v/>
      </c>
      <c r="Q305">
        <f>Liittymislomake!B341</f>
        <v>0</v>
      </c>
      <c r="R305">
        <f>Liittymislomake!C341</f>
        <v>0</v>
      </c>
      <c r="S305">
        <f>Liittymislomake!D341</f>
        <v>0</v>
      </c>
    </row>
    <row r="306" spans="14:19" x14ac:dyDescent="0.35">
      <c r="N306" s="1">
        <f>Liittymislomake!A342</f>
        <v>0</v>
      </c>
      <c r="O306" t="str">
        <f>IF(Liittymislomake!A342="","",VLOOKUP(Liittymislomake!A342,tauluAsiointitiedot[],2,FALSE))</f>
        <v/>
      </c>
      <c r="P306" t="str">
        <f t="shared" si="4"/>
        <v/>
      </c>
      <c r="Q306">
        <f>Liittymislomake!B342</f>
        <v>0</v>
      </c>
      <c r="R306">
        <f>Liittymislomake!C342</f>
        <v>0</v>
      </c>
      <c r="S306">
        <f>Liittymislomake!D342</f>
        <v>0</v>
      </c>
    </row>
    <row r="307" spans="14:19" x14ac:dyDescent="0.35">
      <c r="N307" s="1">
        <f>Liittymislomake!A343</f>
        <v>0</v>
      </c>
      <c r="O307" t="str">
        <f>IF(Liittymislomake!A343="","",VLOOKUP(Liittymislomake!A343,tauluAsiointitiedot[],2,FALSE))</f>
        <v/>
      </c>
      <c r="P307" t="str">
        <f t="shared" si="4"/>
        <v/>
      </c>
      <c r="Q307">
        <f>Liittymislomake!B343</f>
        <v>0</v>
      </c>
      <c r="R307">
        <f>Liittymislomake!C343</f>
        <v>0</v>
      </c>
      <c r="S307">
        <f>Liittymislomake!D343</f>
        <v>0</v>
      </c>
    </row>
    <row r="308" spans="14:19" x14ac:dyDescent="0.35">
      <c r="N308" s="1">
        <f>Liittymislomake!A344</f>
        <v>0</v>
      </c>
      <c r="O308" t="str">
        <f>IF(Liittymislomake!A344="","",VLOOKUP(Liittymislomake!A344,tauluAsiointitiedot[],2,FALSE))</f>
        <v/>
      </c>
      <c r="P308" t="str">
        <f t="shared" si="4"/>
        <v/>
      </c>
      <c r="Q308">
        <f>Liittymislomake!B344</f>
        <v>0</v>
      </c>
      <c r="R308">
        <f>Liittymislomake!C344</f>
        <v>0</v>
      </c>
      <c r="S308">
        <f>Liittymislomake!D344</f>
        <v>0</v>
      </c>
    </row>
    <row r="309" spans="14:19" x14ac:dyDescent="0.35">
      <c r="N309" s="1">
        <f>Liittymislomake!A345</f>
        <v>0</v>
      </c>
      <c r="O309" t="str">
        <f>IF(Liittymislomake!A345="","",VLOOKUP(Liittymislomake!A345,tauluAsiointitiedot[],2,FALSE))</f>
        <v/>
      </c>
      <c r="P309" t="str">
        <f t="shared" si="4"/>
        <v/>
      </c>
      <c r="Q309">
        <f>Liittymislomake!B345</f>
        <v>0</v>
      </c>
      <c r="R309">
        <f>Liittymislomake!C345</f>
        <v>0</v>
      </c>
      <c r="S309">
        <f>Liittymislomake!D345</f>
        <v>0</v>
      </c>
    </row>
    <row r="310" spans="14:19" x14ac:dyDescent="0.35">
      <c r="N310" s="1">
        <f>Liittymislomake!A346</f>
        <v>0</v>
      </c>
      <c r="O310" t="str">
        <f>IF(Liittymislomake!A346="","",VLOOKUP(Liittymislomake!A346,tauluAsiointitiedot[],2,FALSE))</f>
        <v/>
      </c>
      <c r="P310" t="str">
        <f t="shared" si="4"/>
        <v/>
      </c>
      <c r="Q310">
        <f>Liittymislomake!B346</f>
        <v>0</v>
      </c>
      <c r="R310">
        <f>Liittymislomake!C346</f>
        <v>0</v>
      </c>
      <c r="S310">
        <f>Liittymislomake!D346</f>
        <v>0</v>
      </c>
    </row>
    <row r="311" spans="14:19" x14ac:dyDescent="0.35">
      <c r="N311" s="1">
        <f>Liittymislomake!A347</f>
        <v>0</v>
      </c>
      <c r="O311" t="str">
        <f>IF(Liittymislomake!A347="","",VLOOKUP(Liittymislomake!A347,tauluAsiointitiedot[],2,FALSE))</f>
        <v/>
      </c>
      <c r="P311" t="str">
        <f t="shared" si="4"/>
        <v/>
      </c>
      <c r="Q311">
        <f>Liittymislomake!B347</f>
        <v>0</v>
      </c>
      <c r="R311">
        <f>Liittymislomake!C347</f>
        <v>0</v>
      </c>
      <c r="S311">
        <f>Liittymislomake!D347</f>
        <v>0</v>
      </c>
    </row>
  </sheetData>
  <sheetProtection algorithmName="SHA-512" hashValue="CA3yZL4uAh+ScmHytrZK8HFnOpLCsmCCSSSEvD4tKtLKwpREKs2NSL5V15Zo+hOl+MnENwLc0LlzoO4R6xKx+g==" saltValue="ZRDl5wK9ch4NIk+dgMaHBA==" spinCount="100000" sheet="1" objects="1" scenarios="1"/>
  <mergeCells count="4">
    <mergeCell ref="A1:D1"/>
    <mergeCell ref="F1:G1"/>
    <mergeCell ref="I1:L1"/>
    <mergeCell ref="N1:S1"/>
  </mergeCells>
  <phoneticPr fontId="11" type="noConversion"/>
  <pageMargins left="0.7" right="0.7" top="0.75" bottom="0.75" header="0.3" footer="0.3"/>
  <ignoredErrors>
    <ignoredError sqref="G28:G54 G55:G98 G99:G102" calculatedColumn="1"/>
    <ignoredError sqref="G3" evalError="1"/>
  </ignoredErrors>
  <tableParts count="3">
    <tablePart r:id="rId1"/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6DC5-3AE7-4EA5-8223-DF22E455B247}">
  <dimension ref="A1:J5"/>
  <sheetViews>
    <sheetView workbookViewId="0">
      <selection activeCell="E43" sqref="E43"/>
    </sheetView>
  </sheetViews>
  <sheetFormatPr defaultRowHeight="15.5" x14ac:dyDescent="0.35"/>
  <cols>
    <col min="1" max="1" width="34.83203125" bestFit="1" customWidth="1"/>
    <col min="2" max="2" width="38.1640625" bestFit="1" customWidth="1"/>
    <col min="3" max="3" width="35.4140625" bestFit="1" customWidth="1"/>
    <col min="4" max="4" width="34.5" bestFit="1" customWidth="1"/>
    <col min="5" max="5" width="42" bestFit="1" customWidth="1"/>
    <col min="6" max="6" width="12.33203125" bestFit="1" customWidth="1"/>
    <col min="7" max="7" width="13.25" bestFit="1" customWidth="1"/>
    <col min="8" max="8" width="31.83203125" bestFit="1" customWidth="1"/>
    <col min="9" max="10" width="45.4140625" bestFit="1" customWidth="1"/>
    <col min="11" max="11" width="42.08203125" bestFit="1" customWidth="1"/>
    <col min="12" max="12" width="13.9140625" bestFit="1" customWidth="1"/>
    <col min="13" max="21" width="42.08203125" bestFit="1" customWidth="1"/>
    <col min="22" max="22" width="13.9140625" bestFit="1" customWidth="1"/>
    <col min="23" max="33" width="42.08203125" bestFit="1" customWidth="1"/>
    <col min="34" max="34" width="13.9140625" bestFit="1" customWidth="1"/>
  </cols>
  <sheetData>
    <row r="1" spans="1:10" x14ac:dyDescent="0.35">
      <c r="A1" s="13" t="s">
        <v>642</v>
      </c>
      <c r="B1" s="13" t="s">
        <v>702</v>
      </c>
      <c r="C1" s="13" t="s">
        <v>643</v>
      </c>
      <c r="D1" s="13" t="s">
        <v>649</v>
      </c>
      <c r="E1" s="13" t="s">
        <v>644</v>
      </c>
      <c r="F1" s="13" t="s">
        <v>645</v>
      </c>
      <c r="G1" s="13" t="s">
        <v>646</v>
      </c>
      <c r="H1" s="13" t="s">
        <v>647</v>
      </c>
      <c r="I1" s="13" t="s">
        <v>648</v>
      </c>
      <c r="J1" s="13" t="s">
        <v>10</v>
      </c>
    </row>
    <row r="2" spans="1:10" x14ac:dyDescent="0.35">
      <c r="A2">
        <v>0</v>
      </c>
      <c r="B2">
        <v>0</v>
      </c>
      <c r="C2">
        <v>0</v>
      </c>
      <c r="D2">
        <v>0</v>
      </c>
      <c r="E2" t="s">
        <v>705</v>
      </c>
      <c r="G2" t="s">
        <v>705</v>
      </c>
      <c r="H2" t="s">
        <v>705</v>
      </c>
      <c r="I2" t="s">
        <v>705</v>
      </c>
      <c r="J2" t="s">
        <v>705</v>
      </c>
    </row>
    <row r="3" spans="1:10" x14ac:dyDescent="0.35">
      <c r="A3">
        <v>0</v>
      </c>
      <c r="B3">
        <v>0</v>
      </c>
      <c r="C3">
        <v>0</v>
      </c>
      <c r="D3">
        <v>0</v>
      </c>
      <c r="E3" t="s">
        <v>705</v>
      </c>
      <c r="F3" t="s">
        <v>704</v>
      </c>
      <c r="G3" t="s">
        <v>705</v>
      </c>
      <c r="H3" t="s">
        <v>705</v>
      </c>
      <c r="I3" t="s">
        <v>705</v>
      </c>
      <c r="J3" t="s">
        <v>705</v>
      </c>
    </row>
    <row r="4" spans="1:10" x14ac:dyDescent="0.35">
      <c r="A4">
        <v>0</v>
      </c>
      <c r="B4">
        <v>0</v>
      </c>
      <c r="C4">
        <v>0</v>
      </c>
      <c r="D4">
        <v>0</v>
      </c>
      <c r="H4">
        <v>0</v>
      </c>
      <c r="I4">
        <v>0</v>
      </c>
      <c r="J4">
        <v>0</v>
      </c>
    </row>
    <row r="5" spans="1:10" x14ac:dyDescent="0.35">
      <c r="A5">
        <v>0</v>
      </c>
      <c r="B5">
        <v>0</v>
      </c>
      <c r="C5">
        <v>0</v>
      </c>
      <c r="D5">
        <v>0</v>
      </c>
      <c r="F5" t="s">
        <v>704</v>
      </c>
      <c r="H5">
        <v>0</v>
      </c>
      <c r="I5">
        <v>0</v>
      </c>
      <c r="J5">
        <v>0</v>
      </c>
    </row>
  </sheetData>
  <sheetProtection algorithmName="SHA-512" hashValue="RIiCirfKyEpgVBNnwq32h0sjI7eVtcr3yLM9MuARV03XhVStaF/iupC0grD5YPvSouOBtnjUyij25grjXY/lWg==" saltValue="sn+yF5aZblr/eOeKt/FJ6A==" spinCount="100000" sheet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69FFACA199A96408C072731D6A2F230" ma:contentTypeVersion="1" ma:contentTypeDescription="Luo uusi asiakirja." ma:contentTypeScope="" ma:versionID="a9a903055325cc03fdcbf4adfb1aa3ff">
  <xsd:schema xmlns:xsd="http://www.w3.org/2001/XMLSchema" xmlns:xs="http://www.w3.org/2001/XMLSchema" xmlns:p="http://schemas.microsoft.com/office/2006/metadata/properties" xmlns:ns2="a4396e02-4fe2-4af6-82c8-11a8f5776388" targetNamespace="http://schemas.microsoft.com/office/2006/metadata/properties" ma:root="true" ma:fieldsID="770e4513ed559acc71fc3354f51f6905" ns2:_="">
    <xsd:import namespace="a4396e02-4fe2-4af6-82c8-11a8f577638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96e02-4fe2-4af6-82c8-11a8f57763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                                                                                                       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C8A679-589B-475A-BA73-1CA58A08CB07}">
  <ds:schemaRefs/>
</ds:datastoreItem>
</file>

<file path=customXml/itemProps2.xml><?xml version="1.0" encoding="utf-8"?>
<ds:datastoreItem xmlns:ds="http://schemas.openxmlformats.org/officeDocument/2006/customXml" ds:itemID="{391E10AB-E855-43F7-8A2C-6738E9893CE6}">
  <ds:schemaRefs/>
</ds:datastoreItem>
</file>

<file path=customXml/itemProps3.xml><?xml version="1.0" encoding="utf-8"?>
<ds:datastoreItem xmlns:ds="http://schemas.openxmlformats.org/officeDocument/2006/customXml" ds:itemID="{90363DDA-E70B-4185-8288-A3E44E821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96e02-4fe2-4af6-82c8-11a8f57763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1B5690-7E17-4BF8-ACC3-B8A15C704247}">
  <ds:schemaRefs/>
</ds:datastoreItem>
</file>

<file path=customXml/itemProps5.xml><?xml version="1.0" encoding="utf-8"?>
<ds:datastoreItem xmlns:ds="http://schemas.openxmlformats.org/officeDocument/2006/customXml" ds:itemID="{FD22BED6-B69F-4CB1-A1D1-00F90549AB84}">
  <ds:schemaRefs/>
</ds:datastoreItem>
</file>

<file path=customXml/itemProps6.xml><?xml version="1.0" encoding="utf-8"?>
<ds:datastoreItem xmlns:ds="http://schemas.openxmlformats.org/officeDocument/2006/customXml" ds:itemID="{0E0F5BD8-DDC3-4593-8782-85A6D83E12D7}">
  <ds:schemaRefs/>
</ds:datastoreItem>
</file>

<file path=customXml/itemProps7.xml><?xml version="1.0" encoding="utf-8"?>
<ds:datastoreItem xmlns:ds="http://schemas.openxmlformats.org/officeDocument/2006/customXml" ds:itemID="{22BFA8F2-62BE-48B2-B357-C63AE58D1389}">
  <ds:schemaRefs/>
</ds:datastoreItem>
</file>

<file path=customXml/itemProps8.xml><?xml version="1.0" encoding="utf-8"?>
<ds:datastoreItem xmlns:ds="http://schemas.openxmlformats.org/officeDocument/2006/customXml" ds:itemID="{988EBDA2-2A7E-4CD2-B7EF-70248D816AC4}">
  <ds:schemaRefs/>
</ds:datastoreItem>
</file>

<file path=customXml/itemProps9.xml><?xml version="1.0" encoding="utf-8"?>
<ds:datastoreItem xmlns:ds="http://schemas.openxmlformats.org/officeDocument/2006/customXml" ds:itemID="{540CDA58-D33D-43AB-B0E6-7A69B70192E2}">
  <ds:schemaRefs/>
</ds:datastoreItem>
</file>

<file path=customXml/itemProps10.xml><?xml version="1.0" encoding="utf-8"?>
<ds:datastoreItem xmlns:ds="http://schemas.openxmlformats.org/officeDocument/2006/customXml" ds:itemID="{F68A5EAE-62C3-47D9-A836-B47048CD67E1}">
  <ds:schemaRefs/>
</ds:datastoreItem>
</file>

<file path=customXml/itemProps11.xml><?xml version="1.0" encoding="utf-8"?>
<ds:datastoreItem xmlns:ds="http://schemas.openxmlformats.org/officeDocument/2006/customXml" ds:itemID="{C2B723EC-205C-4991-9FB4-CB00782DB78B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74CA3DB0-A481-44B0-9A41-C7DE495742B6}">
  <ds:schemaRefs/>
</ds:datastoreItem>
</file>

<file path=customXml/itemProps13.xml><?xml version="1.0" encoding="utf-8"?>
<ds:datastoreItem xmlns:ds="http://schemas.openxmlformats.org/officeDocument/2006/customXml" ds:itemID="{4A14B61E-9E30-431B-9FA3-0036BCAC53E4}">
  <ds:schemaRefs/>
</ds:datastoreItem>
</file>

<file path=customXml/itemProps14.xml><?xml version="1.0" encoding="utf-8"?>
<ds:datastoreItem xmlns:ds="http://schemas.openxmlformats.org/officeDocument/2006/customXml" ds:itemID="{151F6972-1C87-42CC-AFBD-81F0C0EA50F4}">
  <ds:schemaRefs>
    <ds:schemaRef ds:uri="http://schemas.microsoft.com/sharepoint/v3/contenttype/forms"/>
  </ds:schemaRefs>
</ds:datastoreItem>
</file>

<file path=customXml/itemProps15.xml><?xml version="1.0" encoding="utf-8"?>
<ds:datastoreItem xmlns:ds="http://schemas.openxmlformats.org/officeDocument/2006/customXml" ds:itemID="{FB7106BC-FE5B-4CCD-BF79-226467265D1E}">
  <ds:schemaRefs/>
</ds:datastoreItem>
</file>

<file path=customXml/itemProps16.xml><?xml version="1.0" encoding="utf-8"?>
<ds:datastoreItem xmlns:ds="http://schemas.openxmlformats.org/officeDocument/2006/customXml" ds:itemID="{289267DB-F2CE-4705-9DCA-2BD6F01463F7}">
  <ds:schemaRefs/>
</ds:datastoreItem>
</file>

<file path=customXml/itemProps17.xml><?xml version="1.0" encoding="utf-8"?>
<ds:datastoreItem xmlns:ds="http://schemas.openxmlformats.org/officeDocument/2006/customXml" ds:itemID="{91181699-EC32-49C4-A257-45B9A9F8900C}">
  <ds:schemaRefs/>
</ds:datastoreItem>
</file>

<file path=customXml/itemProps18.xml><?xml version="1.0" encoding="utf-8"?>
<ds:datastoreItem xmlns:ds="http://schemas.openxmlformats.org/officeDocument/2006/customXml" ds:itemID="{37A76BE4-BF5A-4E24-AB21-A45E7DE1DC3C}">
  <ds:schemaRefs/>
</ds:datastoreItem>
</file>

<file path=customXml/itemProps19.xml><?xml version="1.0" encoding="utf-8"?>
<ds:datastoreItem xmlns:ds="http://schemas.openxmlformats.org/officeDocument/2006/customXml" ds:itemID="{6417EB82-2F62-4933-A703-8343E00EBDD0}">
  <ds:schemaRefs/>
</ds:datastoreItem>
</file>

<file path=customXml/itemProps20.xml><?xml version="1.0" encoding="utf-8"?>
<ds:datastoreItem xmlns:ds="http://schemas.openxmlformats.org/officeDocument/2006/customXml" ds:itemID="{487C62A3-2693-4D19-9D8E-73195CF5DB7A}">
  <ds:schemaRefs/>
</ds:datastoreItem>
</file>

<file path=customXml/itemProps21.xml><?xml version="1.0" encoding="utf-8"?>
<ds:datastoreItem xmlns:ds="http://schemas.openxmlformats.org/officeDocument/2006/customXml" ds:itemID="{2255915F-377B-4B2C-ABFF-8871367CD13D}">
  <ds:schemaRefs/>
</ds:datastoreItem>
</file>

<file path=customXml/itemProps22.xml><?xml version="1.0" encoding="utf-8"?>
<ds:datastoreItem xmlns:ds="http://schemas.openxmlformats.org/officeDocument/2006/customXml" ds:itemID="{995A2F24-E20E-49A3-BEC0-F76855FAED5C}">
  <ds:schemaRefs/>
</ds:datastoreItem>
</file>

<file path=customXml/itemProps23.xml><?xml version="1.0" encoding="utf-8"?>
<ds:datastoreItem xmlns:ds="http://schemas.openxmlformats.org/officeDocument/2006/customXml" ds:itemID="{B25F8F89-16D9-4F7D-9188-7B6B4CEFDF90}">
  <ds:schemaRefs/>
</ds:datastoreItem>
</file>

<file path=customXml/itemProps24.xml><?xml version="1.0" encoding="utf-8"?>
<ds:datastoreItem xmlns:ds="http://schemas.openxmlformats.org/officeDocument/2006/customXml" ds:itemID="{35B1DCCC-F16C-4385-9A24-795AD3B465C7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a4396e02-4fe2-4af6-82c8-11a8f577638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8</vt:i4>
      </vt:variant>
    </vt:vector>
  </HeadingPairs>
  <TitlesOfParts>
    <vt:vector size="15" baseType="lpstr">
      <vt:lpstr>Täyttöohje</vt:lpstr>
      <vt:lpstr>Liittymislomake</vt:lpstr>
      <vt:lpstr>Asioinnit</vt:lpstr>
      <vt:lpstr>Organisaatiot</vt:lpstr>
      <vt:lpstr>Alueet</vt:lpstr>
      <vt:lpstr>Laskenta</vt:lpstr>
      <vt:lpstr>Tiedot</vt:lpstr>
      <vt:lpstr>Asiointi</vt:lpstr>
      <vt:lpstr>AsiointiViranomaisittain</vt:lpstr>
      <vt:lpstr>Organisaatiotyyppi</vt:lpstr>
      <vt:lpstr>Pelastuslaitos</vt:lpstr>
      <vt:lpstr>Poliisilaitos</vt:lpstr>
      <vt:lpstr>Sairaanhoitopiiri</vt:lpstr>
      <vt:lpstr>Tunniste</vt:lpstr>
      <vt:lpstr>Viranomainen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Kristian Nokelainen</cp:lastModifiedBy>
  <cp:revision/>
  <dcterms:created xsi:type="dcterms:W3CDTF">2021-05-10T06:11:51Z</dcterms:created>
  <dcterms:modified xsi:type="dcterms:W3CDTF">2022-08-09T12:22:31Z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0x010100A69FFACA199A96408C072731D6A2F230</vt:lpwstr>
  </property>
</Properties>
</file>